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92.168.12.200\共有\令和４年度文書\斡旋販売\06_カタログ／注文書\"/>
    </mc:Choice>
  </mc:AlternateContent>
  <xr:revisionPtr revIDLastSave="0" documentId="13_ncr:1_{EEC8D4E2-EE29-4149-B68C-15C3E3052142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注文書" sheetId="10" r:id="rId1"/>
  </sheets>
  <definedNames>
    <definedName name="_xlnm.Print_Area" localSheetId="0">注文書!$B$2:$O$61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0" l="1"/>
  <c r="O38" i="10"/>
  <c r="I50" i="10"/>
  <c r="I48" i="10"/>
  <c r="J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O42" i="10"/>
  <c r="O41" i="10"/>
  <c r="O40" i="10"/>
  <c r="O39" i="10"/>
  <c r="O37" i="10"/>
  <c r="O36" i="10"/>
  <c r="O35" i="10"/>
  <c r="O34" i="10"/>
  <c r="O33" i="10"/>
  <c r="O32" i="10"/>
  <c r="O31" i="10"/>
  <c r="O30" i="10"/>
  <c r="O29" i="10"/>
  <c r="O28" i="10"/>
  <c r="O21" i="10"/>
  <c r="F16" i="10"/>
  <c r="F32" i="10"/>
  <c r="O27" i="10"/>
  <c r="O26" i="10"/>
  <c r="O25" i="10"/>
  <c r="O24" i="10"/>
  <c r="O23" i="10"/>
  <c r="O22" i="10"/>
  <c r="O20" i="10"/>
  <c r="O19" i="10"/>
  <c r="O18" i="10"/>
  <c r="O17" i="10"/>
  <c r="O16" i="10"/>
  <c r="F42" i="10"/>
  <c r="F41" i="10" l="1"/>
  <c r="F46" i="10"/>
  <c r="F45" i="10"/>
  <c r="F44" i="10"/>
  <c r="F43" i="10"/>
  <c r="F40" i="10"/>
  <c r="F38" i="10"/>
  <c r="F37" i="10"/>
  <c r="F36" i="10"/>
  <c r="F35" i="10"/>
  <c r="F34" i="10"/>
  <c r="F33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M44" i="10" l="1"/>
</calcChain>
</file>

<file path=xl/sharedStrings.xml><?xml version="1.0" encoding="utf-8"?>
<sst xmlns="http://schemas.openxmlformats.org/spreadsheetml/2006/main" count="109" uniqueCount="105">
  <si>
    <t>尾西の携帯おにぎり　鮭</t>
  </si>
  <si>
    <t>尾西の携帯おにぎり　わかめ</t>
  </si>
  <si>
    <t>尾西の携帯おにぎり　五目おこわ</t>
  </si>
  <si>
    <t>チョコえいようかん</t>
  </si>
  <si>
    <t>合計金額</t>
    <rPh sb="0" eb="2">
      <t>ゴウケイ</t>
    </rPh>
    <rPh sb="2" eb="4">
      <t>キンガク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</si>
  <si>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</si>
  <si>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</si>
  <si>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</si>
  <si>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商品名</t>
    <rPh sb="0" eb="2">
      <t>ショウヒン</t>
    </rPh>
    <rPh sb="2" eb="3">
      <t>メイ</t>
    </rPh>
    <phoneticPr fontId="3"/>
  </si>
  <si>
    <t>サバイバルパン　チョコチップ</t>
  </si>
  <si>
    <t>サバイバルパン　ミックスフルーツ</t>
  </si>
  <si>
    <t>サバイバルパン　ドライリンゴ</t>
  </si>
  <si>
    <t>柚子香るぶりトロ大根</t>
  </si>
  <si>
    <t>黒潮オイルのごろっとマグロ</t>
  </si>
  <si>
    <t>黒潮オイルのマグロとキノコ</t>
  </si>
  <si>
    <t>えいようかん</t>
  </si>
  <si>
    <t>スーパー吸ちゃん畳専用</t>
  </si>
  <si>
    <t>家具転倒防止伸縮棒　Sサイズ</t>
  </si>
  <si>
    <t>家具転倒防止伸縮棒　Mサイズ</t>
  </si>
  <si>
    <t>ガラス飛散防止フィルム</t>
  </si>
  <si>
    <t>転倒防止Ｌ字金具</t>
  </si>
  <si>
    <t>パイプラック転倒防止</t>
  </si>
  <si>
    <t>ひっぱるぞー君</t>
  </si>
  <si>
    <t>タタメット</t>
  </si>
  <si>
    <t>ヘルメット</t>
  </si>
  <si>
    <t>レスキューハンマー</t>
  </si>
  <si>
    <t>非常食</t>
    <rPh sb="0" eb="3">
      <t>ヒジョウショク</t>
    </rPh>
    <phoneticPr fontId="2"/>
  </si>
  <si>
    <t>地震対策</t>
    <rPh sb="0" eb="4">
      <t>ジシンタイサク</t>
    </rPh>
    <phoneticPr fontId="2"/>
  </si>
  <si>
    <t>注文日</t>
    <rPh sb="0" eb="2">
      <t>チュウモン</t>
    </rPh>
    <rPh sb="2" eb="3">
      <t>ヒ</t>
    </rPh>
    <phoneticPr fontId="3"/>
  </si>
  <si>
    <t>スーパー吸ちゃん大型家具用</t>
  </si>
  <si>
    <t>固形燃料デュアルヒート</t>
  </si>
  <si>
    <t>エアーマット　ハンドポンプ付</t>
  </si>
  <si>
    <t>非常持出袋</t>
  </si>
  <si>
    <t>尾西のえびピラフ</t>
  </si>
  <si>
    <t>尾西のドライカレー</t>
  </si>
  <si>
    <t>尾西の五目ごはん</t>
  </si>
  <si>
    <t>尾西のわかめごはん</t>
  </si>
  <si>
    <t>尾西の山菜おこわ</t>
  </si>
  <si>
    <t>尾西の赤飯</t>
  </si>
  <si>
    <t>尾西の白がゆ</t>
  </si>
  <si>
    <t>尾西の梅がゆ</t>
  </si>
  <si>
    <t>尾西のライスクッキー　ココナッツ</t>
  </si>
  <si>
    <t>きなこ餅</t>
  </si>
  <si>
    <t>７年保存水　2Ｌ</t>
  </si>
  <si>
    <t>７年保存水　500ｍｌ</t>
  </si>
  <si>
    <t>ベンリー袋</t>
  </si>
  <si>
    <t>注　文　書</t>
    <phoneticPr fontId="2"/>
  </si>
  <si>
    <t>ふりがな</t>
    <phoneticPr fontId="2"/>
  </si>
  <si>
    <t>氏　名</t>
    <rPh sb="0" eb="1">
      <t>シ</t>
    </rPh>
    <rPh sb="2" eb="3">
      <t>ナ</t>
    </rPh>
    <phoneticPr fontId="2"/>
  </si>
  <si>
    <t>住宅用火災警報器</t>
    <rPh sb="0" eb="3">
      <t>ジュウタクヨウ</t>
    </rPh>
    <rPh sb="3" eb="5">
      <t>カサイ</t>
    </rPh>
    <rPh sb="5" eb="7">
      <t>ケイホウ</t>
    </rPh>
    <rPh sb="7" eb="8">
      <t>キ</t>
    </rPh>
    <phoneticPr fontId="2"/>
  </si>
  <si>
    <t>とびらロック</t>
    <phoneticPr fontId="2"/>
  </si>
  <si>
    <t>ふんばる君</t>
    <phoneticPr fontId="2"/>
  </si>
  <si>
    <t>チェインで戸開き防止</t>
    <phoneticPr fontId="2"/>
  </si>
  <si>
    <t>尾西のライスクッキー　いちご</t>
    <phoneticPr fontId="2"/>
  </si>
  <si>
    <t>感震ブレーカーアダプタ</t>
    <rPh sb="0" eb="2">
      <t>カンシン</t>
    </rPh>
    <phoneticPr fontId="2"/>
  </si>
  <si>
    <t>IDカード付呼子笛</t>
    <rPh sb="5" eb="6">
      <t>ツキ</t>
    </rPh>
    <phoneticPr fontId="2"/>
  </si>
  <si>
    <t>ひだまりパン　プレーン</t>
    <phoneticPr fontId="2"/>
  </si>
  <si>
    <t>ひだまりパン　チョコ</t>
    <phoneticPr fontId="2"/>
  </si>
  <si>
    <t>かんぱん</t>
    <phoneticPr fontId="2"/>
  </si>
  <si>
    <t>防災うちかけ　小（27mm）</t>
    <phoneticPr fontId="2"/>
  </si>
  <si>
    <t>防災うちかけ　大（50mm）</t>
    <phoneticPr fontId="2"/>
  </si>
  <si>
    <t>ほっ！トイレ（1回分）</t>
    <rPh sb="8" eb="10">
      <t>カイブン</t>
    </rPh>
    <phoneticPr fontId="2"/>
  </si>
  <si>
    <t>ほっ！トイレ（4回分）</t>
    <phoneticPr fontId="2"/>
  </si>
  <si>
    <t>お名前</t>
    <rPh sb="1" eb="3">
      <t>ナマエ</t>
    </rPh>
    <phoneticPr fontId="2"/>
  </si>
  <si>
    <t>とーせん防　</t>
    <phoneticPr fontId="2"/>
  </si>
  <si>
    <t>ご住所</t>
    <rPh sb="1" eb="3">
      <t>ジュウショ</t>
    </rPh>
    <phoneticPr fontId="3"/>
  </si>
  <si>
    <t>尾西のカレーセット</t>
    <rPh sb="0" eb="2">
      <t>オニシ</t>
    </rPh>
    <phoneticPr fontId="2"/>
  </si>
  <si>
    <t>協会記入欄</t>
    <rPh sb="0" eb="5">
      <t>キョウカイキニュウラン</t>
    </rPh>
    <phoneticPr fontId="2"/>
  </si>
  <si>
    <t>避難用品</t>
    <phoneticPr fontId="2"/>
  </si>
  <si>
    <t>火災対策</t>
    <rPh sb="0" eb="2">
      <t>カサイ</t>
    </rPh>
    <rPh sb="2" eb="4">
      <t>タイサク</t>
    </rPh>
    <phoneticPr fontId="2"/>
  </si>
  <si>
    <t>せいけつさん　10回分</t>
    <phoneticPr fontId="2"/>
  </si>
  <si>
    <t>せいけつさん　20回分</t>
    <phoneticPr fontId="2"/>
  </si>
  <si>
    <t>プルマルⅢ</t>
    <phoneticPr fontId="2"/>
  </si>
  <si>
    <t>（アパート名等もご記入ください）</t>
    <phoneticPr fontId="2"/>
  </si>
  <si>
    <t xml:space="preserve">デュアルヒート用五徳 </t>
    <rPh sb="7" eb="8">
      <t>ヨウ</t>
    </rPh>
    <phoneticPr fontId="2"/>
  </si>
  <si>
    <t>プッシュラッチ（ホワイト・ブラウン）</t>
    <phoneticPr fontId="2"/>
  </si>
  <si>
    <t>非常用トイレ</t>
    <rPh sb="0" eb="3">
      <t>ヒジョウヨウ</t>
    </rPh>
    <phoneticPr fontId="2"/>
  </si>
  <si>
    <t>ハンディナイトライト（充電式LEDライト）</t>
  </si>
  <si>
    <t>７年保存水　2Ｌ×6本 ◆</t>
    <phoneticPr fontId="2"/>
  </si>
  <si>
    <t>７年保存水　500ｍｌ×24本　◆</t>
    <phoneticPr fontId="2"/>
  </si>
  <si>
    <t>84はちよん防災チェア（無地） ◆</t>
    <rPh sb="6" eb="8">
      <t>ボウサイ</t>
    </rPh>
    <rPh sb="12" eb="14">
      <t>ムジ</t>
    </rPh>
    <phoneticPr fontId="2"/>
  </si>
  <si>
    <t>84はちよん防災チェア（カラー） ◆</t>
    <rPh sb="6" eb="8">
      <t>ボウサイ</t>
    </rPh>
    <phoneticPr fontId="2"/>
  </si>
  <si>
    <t>84防災トイレ収納型ワイド ◆</t>
    <rPh sb="2" eb="4">
      <t>ボウサイ</t>
    </rPh>
    <rPh sb="7" eb="10">
      <t>シュウノウガタ</t>
    </rPh>
    <phoneticPr fontId="2"/>
  </si>
  <si>
    <t>84防災トイレコンパクトセット ◆</t>
    <rPh sb="2" eb="4">
      <t>ボウサイ</t>
    </rPh>
    <phoneticPr fontId="2"/>
  </si>
  <si>
    <t>せいけつさん　100回分 ◆</t>
    <phoneticPr fontId="2"/>
  </si>
  <si>
    <t>せいけつさん　50回分 ◆</t>
    <phoneticPr fontId="2"/>
  </si>
  <si>
    <t>日中
連絡先</t>
    <rPh sb="0" eb="2">
      <t>ニッチュウ</t>
    </rPh>
    <rPh sb="3" eb="6">
      <t>レンラクサキ</t>
    </rPh>
    <phoneticPr fontId="3"/>
  </si>
  <si>
    <t>※◆マークが付いている商品は、お取り寄せになります。</t>
    <phoneticPr fontId="2"/>
  </si>
  <si>
    <t>※商品の詳細については、ホームページをご覧ください。</t>
    <phoneticPr fontId="2"/>
  </si>
  <si>
    <t>※在庫によりお渡しするまで時間がかかる場合があります。</t>
    <phoneticPr fontId="2"/>
  </si>
  <si>
    <t>　　（平日9：00～17：00 年末年始を除く）</t>
    <phoneticPr fontId="2"/>
  </si>
  <si>
    <t>※武蔵野市内在住の方は配達も承ります。</t>
    <phoneticPr fontId="2"/>
  </si>
  <si>
    <t>※太枠内をご記入ください。</t>
    <phoneticPr fontId="2"/>
  </si>
  <si>
    <t>※注文確認後折り返し、ご連絡させていただきます。</t>
    <phoneticPr fontId="2"/>
  </si>
  <si>
    <t>救急アルミックシート</t>
    <rPh sb="0" eb="2">
      <t>キュウキュウ</t>
    </rPh>
    <phoneticPr fontId="2"/>
  </si>
  <si>
    <t>トマトで煮込んだカツオとキノコ</t>
    <rPh sb="4" eb="6">
      <t>ニコ</t>
    </rPh>
    <phoneticPr fontId="2"/>
  </si>
  <si>
    <t>多機能ラジオライト［震災ヘルプⅡ］◆</t>
    <phoneticPr fontId="2"/>
  </si>
  <si>
    <t>有　　　無</t>
  </si>
  <si>
    <t>警報器　　ブレーカー</t>
    <rPh sb="0" eb="3">
      <t>ケイホウキ</t>
    </rPh>
    <phoneticPr fontId="2"/>
  </si>
  <si>
    <t>その他（　　　　　　　　）</t>
    <rPh sb="2" eb="3">
      <t>タ</t>
    </rPh>
    <phoneticPr fontId="2"/>
  </si>
  <si>
    <t>住警器等取付</t>
    <phoneticPr fontId="2"/>
  </si>
  <si>
    <t xml:space="preserve">      月　 　日 （　　）
時　　分 頃</t>
    <rPh sb="6" eb="7">
      <t>ツキ</t>
    </rPh>
    <rPh sb="10" eb="11">
      <t>ヒ</t>
    </rPh>
    <rPh sb="18" eb="19">
      <t>ジ</t>
    </rPh>
    <rPh sb="21" eb="22">
      <t>フン</t>
    </rPh>
    <rPh sb="23" eb="24">
      <t>コロ</t>
    </rPh>
    <phoneticPr fontId="2"/>
  </si>
  <si>
    <t>備蓄用トイレットペーパー（70m）</t>
    <rPh sb="0" eb="3">
      <t>ビチクヨウ</t>
    </rPh>
    <phoneticPr fontId="2"/>
  </si>
  <si>
    <t>※価格は予告なく変更になる場合がありますのでご了承ください。</t>
    <rPh sb="1" eb="3">
      <t>カカク</t>
    </rPh>
    <rPh sb="4" eb="6">
      <t>ヨコク</t>
    </rPh>
    <rPh sb="8" eb="10">
      <t>ヘンコウ</t>
    </rPh>
    <rPh sb="13" eb="15">
      <t>バアイ</t>
    </rPh>
    <rPh sb="23" eb="25">
      <t>リョウショウ</t>
    </rPh>
    <phoneticPr fontId="2"/>
  </si>
  <si>
    <t>非常用給水袋</t>
    <rPh sb="0" eb="6">
      <t>ヒジョウヨウキュウスイフクロ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</si>
</sst>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#,##0_ ;[Red]\-#,##0\ "/>
    <numFmt numFmtId="177" formatCode="m/d"/>
    <numFmt numFmtId="178" formatCode="[DBNum3][$]ggge&quot;年&quot;m&quot;月&quot;d&quot;日&quot;;@" x16r2:formatCode16="[DBNum3][$-ja-JP-x-gannen]ggge&quot;年&quot;m&quot;月&quot;d&quot;日&quot;;@"/>
    <numFmt numFmtId="179" formatCode="[DBNum3][$-411]#,##0"/>
    <numFmt numFmtId="180" formatCode="[DBNum3]#,##0;[Red]&quot;¥&quot;\-#,##0"/>
    <numFmt numFmtId="181" formatCode="[DBNum3]#,##0&quot; 円&quot;;[Red]&quot;¥&quot;\-#,##0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2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ck">
        <color indexed="64"/>
      </right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ck">
        <color indexed="64"/>
      </right>
      <top style="dashed">
        <color auto="1"/>
      </top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176" fontId="4" fillId="0" borderId="5" xfId="1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9" fillId="2" borderId="39" xfId="0" applyFont="1" applyFill="1" applyBorder="1" applyAlignment="1" applyProtection="1">
      <alignment horizontal="center" vertical="center"/>
    </xf>
    <xf numFmtId="176" fontId="4" fillId="0" borderId="8" xfId="1" applyNumberFormat="1" applyFont="1" applyBorder="1" applyAlignment="1" applyProtection="1">
      <alignment vertical="center"/>
    </xf>
    <xf numFmtId="176" fontId="4" fillId="0" borderId="44" xfId="1" applyNumberFormat="1" applyFont="1" applyBorder="1" applyAlignment="1" applyProtection="1">
      <alignment vertical="center"/>
    </xf>
    <xf numFmtId="0" fontId="4" fillId="0" borderId="44" xfId="0" applyFont="1" applyBorder="1" applyAlignment="1" applyProtection="1">
      <alignment vertical="center"/>
    </xf>
    <xf numFmtId="0" fontId="4" fillId="0" borderId="46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10" fillId="0" borderId="15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7" fillId="0" borderId="1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6" fontId="10" fillId="0" borderId="0" xfId="2" applyFont="1" applyFill="1" applyBorder="1" applyAlignment="1" applyProtection="1">
      <alignment horizontal="right" vertical="center"/>
    </xf>
    <xf numFmtId="0" fontId="4" fillId="2" borderId="32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176" fontId="4" fillId="0" borderId="12" xfId="1" applyNumberFormat="1" applyFont="1" applyBorder="1" applyAlignment="1" applyProtection="1">
      <alignment vertical="center"/>
    </xf>
    <xf numFmtId="0" fontId="4" fillId="0" borderId="51" xfId="0" applyFont="1" applyBorder="1" applyAlignment="1" applyProtection="1">
      <alignment vertical="center"/>
    </xf>
    <xf numFmtId="0" fontId="4" fillId="0" borderId="52" xfId="0" applyFont="1" applyBorder="1" applyAlignment="1" applyProtection="1">
      <alignment vertical="center"/>
    </xf>
    <xf numFmtId="176" fontId="4" fillId="0" borderId="51" xfId="1" applyNumberFormat="1" applyFont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55" xfId="0" applyFont="1" applyBorder="1" applyAlignment="1" applyProtection="1">
      <alignment vertical="center"/>
    </xf>
    <xf numFmtId="0" fontId="4" fillId="0" borderId="56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0" fontId="9" fillId="0" borderId="0" xfId="0" applyFont="1" applyAlignment="1" applyProtection="1"/>
    <xf numFmtId="0" fontId="9" fillId="0" borderId="26" xfId="0" applyFont="1" applyBorder="1" applyAlignment="1" applyProtection="1"/>
    <xf numFmtId="179" fontId="9" fillId="3" borderId="40" xfId="1" applyNumberFormat="1" applyFont="1" applyFill="1" applyBorder="1" applyAlignment="1" applyProtection="1">
      <alignment horizontal="right" vertical="center"/>
      <protection locked="0"/>
    </xf>
    <xf numFmtId="179" fontId="9" fillId="3" borderId="40" xfId="1" applyNumberFormat="1" applyFont="1" applyFill="1" applyBorder="1" applyAlignment="1" applyProtection="1">
      <alignment horizontal="right" vertical="center" indent="1"/>
      <protection locked="0"/>
    </xf>
    <xf numFmtId="179" fontId="9" fillId="3" borderId="42" xfId="1" applyNumberFormat="1" applyFont="1" applyFill="1" applyBorder="1" applyAlignment="1" applyProtection="1">
      <alignment horizontal="right" vertical="center" indent="1"/>
      <protection locked="0"/>
    </xf>
    <xf numFmtId="179" fontId="9" fillId="3" borderId="45" xfId="1" applyNumberFormat="1" applyFont="1" applyFill="1" applyBorder="1" applyAlignment="1" applyProtection="1">
      <alignment horizontal="right" vertical="center" indent="1"/>
      <protection locked="0"/>
    </xf>
    <xf numFmtId="179" fontId="9" fillId="3" borderId="53" xfId="1" applyNumberFormat="1" applyFont="1" applyFill="1" applyBorder="1" applyAlignment="1" applyProtection="1">
      <alignment horizontal="right" vertical="center" indent="1"/>
      <protection locked="0"/>
    </xf>
    <xf numFmtId="179" fontId="9" fillId="3" borderId="41" xfId="1" applyNumberFormat="1" applyFont="1" applyFill="1" applyBorder="1" applyAlignment="1" applyProtection="1">
      <alignment horizontal="right" vertical="center" indent="1"/>
      <protection locked="0"/>
    </xf>
    <xf numFmtId="179" fontId="9" fillId="3" borderId="40" xfId="1" applyNumberFormat="1" applyFont="1" applyFill="1" applyBorder="1" applyAlignment="1" applyProtection="1">
      <alignment horizontal="center" vertical="center"/>
      <protection locked="0"/>
    </xf>
    <xf numFmtId="179" fontId="9" fillId="3" borderId="49" xfId="1" applyNumberFormat="1" applyFont="1" applyFill="1" applyBorder="1" applyAlignment="1" applyProtection="1">
      <alignment horizontal="right" vertical="center" indent="1"/>
      <protection locked="0"/>
    </xf>
    <xf numFmtId="179" fontId="9" fillId="3" borderId="53" xfId="1" applyNumberFormat="1" applyFont="1" applyFill="1" applyBorder="1" applyAlignment="1" applyProtection="1">
      <alignment horizontal="right" vertical="center"/>
      <protection locked="0"/>
    </xf>
    <xf numFmtId="179" fontId="9" fillId="3" borderId="45" xfId="1" applyNumberFormat="1" applyFont="1" applyFill="1" applyBorder="1" applyAlignment="1" applyProtection="1">
      <alignment horizontal="right" vertical="center"/>
      <protection locked="0"/>
    </xf>
    <xf numFmtId="179" fontId="9" fillId="3" borderId="42" xfId="1" applyNumberFormat="1" applyFont="1" applyFill="1" applyBorder="1" applyAlignment="1" applyProtection="1">
      <alignment horizontal="right" vertical="center"/>
      <protection locked="0"/>
    </xf>
    <xf numFmtId="179" fontId="9" fillId="3" borderId="49" xfId="1" applyNumberFormat="1" applyFont="1" applyFill="1" applyBorder="1" applyAlignment="1" applyProtection="1">
      <alignment horizontal="right" vertical="center"/>
      <protection locked="0"/>
    </xf>
    <xf numFmtId="179" fontId="9" fillId="3" borderId="41" xfId="1" applyNumberFormat="1" applyFont="1" applyFill="1" applyBorder="1" applyAlignment="1" applyProtection="1">
      <alignment horizontal="right" vertical="center"/>
      <protection locked="0"/>
    </xf>
    <xf numFmtId="180" fontId="9" fillId="0" borderId="32" xfId="2" applyNumberFormat="1" applyFont="1" applyBorder="1" applyAlignment="1" applyProtection="1">
      <alignment horizontal="right" vertical="center"/>
    </xf>
    <xf numFmtId="180" fontId="9" fillId="0" borderId="6" xfId="2" applyNumberFormat="1" applyFont="1" applyBorder="1" applyAlignment="1" applyProtection="1">
      <alignment horizontal="right" vertical="center"/>
    </xf>
    <xf numFmtId="180" fontId="9" fillId="0" borderId="46" xfId="2" applyNumberFormat="1" applyFont="1" applyBorder="1" applyAlignment="1" applyProtection="1">
      <alignment horizontal="right" vertical="center"/>
    </xf>
    <xf numFmtId="180" fontId="9" fillId="0" borderId="52" xfId="2" applyNumberFormat="1" applyFont="1" applyBorder="1" applyAlignment="1" applyProtection="1">
      <alignment horizontal="right" vertical="center"/>
    </xf>
    <xf numFmtId="180" fontId="9" fillId="0" borderId="9" xfId="2" applyNumberFormat="1" applyFont="1" applyBorder="1" applyAlignment="1" applyProtection="1">
      <alignment horizontal="right" vertical="center"/>
    </xf>
    <xf numFmtId="180" fontId="9" fillId="0" borderId="10" xfId="2" applyNumberFormat="1" applyFont="1" applyBorder="1" applyAlignment="1" applyProtection="1">
      <alignment horizontal="right" vertical="center"/>
    </xf>
    <xf numFmtId="180" fontId="9" fillId="0" borderId="54" xfId="2" applyNumberFormat="1" applyFont="1" applyFill="1" applyBorder="1" applyAlignment="1" applyProtection="1">
      <alignment horizontal="right" vertical="center"/>
    </xf>
    <xf numFmtId="180" fontId="9" fillId="0" borderId="48" xfId="2" applyNumberFormat="1" applyFont="1" applyFill="1" applyBorder="1" applyAlignment="1" applyProtection="1">
      <alignment horizontal="right" vertical="center"/>
    </xf>
    <xf numFmtId="180" fontId="9" fillId="0" borderId="47" xfId="2" applyNumberFormat="1" applyFont="1" applyFill="1" applyBorder="1" applyAlignment="1" applyProtection="1">
      <alignment horizontal="right" vertical="center"/>
    </xf>
    <xf numFmtId="180" fontId="9" fillId="0" borderId="32" xfId="2" applyNumberFormat="1" applyFont="1" applyFill="1" applyBorder="1" applyAlignment="1" applyProtection="1">
      <alignment horizontal="right" vertical="center"/>
    </xf>
    <xf numFmtId="180" fontId="9" fillId="0" borderId="32" xfId="0" applyNumberFormat="1" applyFont="1" applyBorder="1" applyProtection="1">
      <alignment vertical="center"/>
    </xf>
    <xf numFmtId="0" fontId="8" fillId="0" borderId="14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177" fontId="4" fillId="0" borderId="11" xfId="0" applyNumberFormat="1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 applyProtection="1"/>
    <xf numFmtId="0" fontId="4" fillId="0" borderId="0" xfId="0" applyFont="1" applyAlignment="1"/>
    <xf numFmtId="0" fontId="4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50" xfId="0" applyFont="1" applyBorder="1" applyAlignment="1" applyProtection="1">
      <alignment horizontal="center" vertical="center" textRotation="255" wrapText="1"/>
    </xf>
    <xf numFmtId="0" fontId="10" fillId="0" borderId="13" xfId="0" applyFont="1" applyBorder="1" applyAlignment="1" applyProtection="1">
      <alignment horizontal="center" vertical="center" textRotation="255" wrapText="1"/>
    </xf>
    <xf numFmtId="0" fontId="10" fillId="0" borderId="4" xfId="0" applyFont="1" applyBorder="1" applyAlignment="1" applyProtection="1">
      <alignment horizontal="center" vertical="center" textRotation="255" wrapText="1"/>
    </xf>
    <xf numFmtId="0" fontId="10" fillId="0" borderId="11" xfId="0" applyFont="1" applyBorder="1" applyAlignment="1" applyProtection="1">
      <alignment horizontal="center" vertical="center" textRotation="255"/>
    </xf>
    <xf numFmtId="0" fontId="10" fillId="0" borderId="13" xfId="0" applyFont="1" applyBorder="1" applyAlignment="1" applyProtection="1">
      <alignment horizontal="center" vertical="center" textRotation="255"/>
    </xf>
    <xf numFmtId="0" fontId="10" fillId="0" borderId="43" xfId="0" applyFont="1" applyBorder="1" applyAlignment="1" applyProtection="1">
      <alignment horizontal="center" vertical="center" textRotation="255"/>
    </xf>
    <xf numFmtId="178" fontId="4" fillId="3" borderId="30" xfId="0" applyNumberFormat="1" applyFont="1" applyFill="1" applyBorder="1" applyAlignment="1" applyProtection="1">
      <alignment horizontal="center" vertical="center"/>
      <protection locked="0"/>
    </xf>
    <xf numFmtId="178" fontId="4" fillId="3" borderId="21" xfId="0" applyNumberFormat="1" applyFont="1" applyFill="1" applyBorder="1" applyAlignment="1" applyProtection="1">
      <alignment horizontal="center" vertical="center"/>
      <protection locked="0"/>
    </xf>
    <xf numFmtId="178" fontId="4" fillId="3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textRotation="255"/>
    </xf>
    <xf numFmtId="0" fontId="13" fillId="4" borderId="28" xfId="0" applyFont="1" applyFill="1" applyBorder="1" applyAlignment="1" applyProtection="1">
      <alignment horizontal="center" vertical="center"/>
    </xf>
    <xf numFmtId="0" fontId="13" fillId="4" borderId="21" xfId="0" applyFont="1" applyFill="1" applyBorder="1" applyAlignment="1" applyProtection="1">
      <alignment horizontal="center" vertical="center"/>
    </xf>
    <xf numFmtId="0" fontId="13" fillId="4" borderId="22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0" xfId="0" applyFont="1" applyFill="1" applyBorder="1" applyAlignment="1" applyProtection="1">
      <alignment horizontal="center" vertical="center"/>
    </xf>
    <xf numFmtId="0" fontId="13" fillId="4" borderId="14" xfId="0" applyFont="1" applyFill="1" applyBorder="1" applyAlignment="1" applyProtection="1">
      <alignment horizontal="center" vertical="center"/>
    </xf>
    <xf numFmtId="0" fontId="13" fillId="4" borderId="16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24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3" fillId="4" borderId="17" xfId="0" applyFont="1" applyFill="1" applyBorder="1" applyAlignment="1" applyProtection="1">
      <alignment horizontal="center" vertical="center" wrapText="1"/>
    </xf>
    <xf numFmtId="0" fontId="13" fillId="4" borderId="18" xfId="0" applyFont="1" applyFill="1" applyBorder="1" applyAlignment="1" applyProtection="1">
      <alignment horizontal="center" vertical="center" wrapText="1"/>
    </xf>
    <xf numFmtId="0" fontId="13" fillId="4" borderId="20" xfId="0" applyFont="1" applyFill="1" applyBorder="1" applyAlignment="1" applyProtection="1">
      <alignment horizontal="center" vertical="center" wrapText="1"/>
    </xf>
    <xf numFmtId="181" fontId="14" fillId="0" borderId="12" xfId="0" applyNumberFormat="1" applyFont="1" applyFill="1" applyBorder="1" applyAlignment="1" applyProtection="1">
      <alignment horizontal="center" vertical="center"/>
    </xf>
    <xf numFmtId="181" fontId="14" fillId="0" borderId="3" xfId="0" applyNumberFormat="1" applyFont="1" applyFill="1" applyBorder="1" applyAlignment="1" applyProtection="1">
      <alignment horizontal="center" vertical="center"/>
    </xf>
    <xf numFmtId="181" fontId="14" fillId="0" borderId="10" xfId="0" applyNumberFormat="1" applyFont="1" applyFill="1" applyBorder="1" applyAlignment="1" applyProtection="1">
      <alignment horizontal="center" vertical="center"/>
    </xf>
    <xf numFmtId="181" fontId="14" fillId="0" borderId="8" xfId="0" applyNumberFormat="1" applyFont="1" applyFill="1" applyBorder="1" applyAlignment="1" applyProtection="1">
      <alignment horizontal="center" vertical="center"/>
    </xf>
    <xf numFmtId="181" fontId="14" fillId="0" borderId="1" xfId="0" applyNumberFormat="1" applyFont="1" applyFill="1" applyBorder="1" applyAlignment="1" applyProtection="1">
      <alignment horizontal="center" vertical="center"/>
    </xf>
    <xf numFmtId="181" fontId="14" fillId="0" borderId="9" xfId="0" applyNumberFormat="1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vertical="center"/>
    </xf>
    <xf numFmtId="0" fontId="8" fillId="3" borderId="27" xfId="0" applyFont="1" applyFill="1" applyBorder="1" applyAlignment="1" applyProtection="1">
      <alignment horizontal="left" vertical="center"/>
    </xf>
    <xf numFmtId="0" fontId="6" fillId="3" borderId="12" xfId="0" applyFont="1" applyFill="1" applyBorder="1" applyAlignment="1" applyProtection="1">
      <alignment horizontal="left" vertical="center" shrinkToFit="1"/>
      <protection locked="0"/>
    </xf>
    <xf numFmtId="0" fontId="6" fillId="3" borderId="3" xfId="0" applyFont="1" applyFill="1" applyBorder="1" applyAlignment="1" applyProtection="1">
      <alignment horizontal="left" vertical="center" shrinkToFit="1"/>
      <protection locked="0"/>
    </xf>
    <xf numFmtId="0" fontId="6" fillId="3" borderId="25" xfId="0" applyFont="1" applyFill="1" applyBorder="1" applyAlignment="1" applyProtection="1">
      <alignment horizontal="left" vertical="center" shrinkToFit="1"/>
      <protection locked="0"/>
    </xf>
    <xf numFmtId="0" fontId="6" fillId="3" borderId="31" xfId="0" applyFont="1" applyFill="1" applyBorder="1" applyAlignment="1" applyProtection="1">
      <alignment horizontal="left" vertical="center" shrinkToFit="1"/>
      <protection locked="0"/>
    </xf>
    <xf numFmtId="0" fontId="6" fillId="3" borderId="18" xfId="0" applyFont="1" applyFill="1" applyBorder="1" applyAlignment="1" applyProtection="1">
      <alignment horizontal="left" vertical="center" shrinkToFit="1"/>
      <protection locked="0"/>
    </xf>
    <xf numFmtId="0" fontId="6" fillId="3" borderId="19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/>
    <xf numFmtId="0" fontId="9" fillId="0" borderId="26" xfId="0" applyFont="1" applyBorder="1" applyAlignment="1" applyProtection="1"/>
    <xf numFmtId="0" fontId="4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9" fillId="0" borderId="26" xfId="0" applyFont="1" applyBorder="1" applyAlignment="1" applyProtection="1">
      <alignment wrapText="1"/>
    </xf>
    <xf numFmtId="0" fontId="12" fillId="0" borderId="0" xfId="0" applyFont="1" applyAlignment="1" applyProtection="1">
      <alignment horizontal="center" vertical="top"/>
    </xf>
    <xf numFmtId="0" fontId="8" fillId="3" borderId="12" xfId="0" applyFont="1" applyFill="1" applyBorder="1" applyAlignment="1" applyProtection="1">
      <alignment horizontal="center" vertical="center"/>
    </xf>
    <xf numFmtId="0" fontId="8" fillId="3" borderId="33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0" fontId="8" fillId="3" borderId="34" xfId="0" applyFont="1" applyFill="1" applyBorder="1" applyAlignment="1" applyProtection="1">
      <alignment vertical="center"/>
      <protection locked="0"/>
    </xf>
    <xf numFmtId="0" fontId="8" fillId="3" borderId="35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177" fontId="4" fillId="0" borderId="12" xfId="0" applyNumberFormat="1" applyFont="1" applyFill="1" applyBorder="1" applyAlignment="1" applyProtection="1">
      <alignment horizontal="center" vertical="center" wrapText="1" shrinkToFit="1"/>
    </xf>
    <xf numFmtId="177" fontId="4" fillId="0" borderId="3" xfId="0" applyNumberFormat="1" applyFont="1" applyFill="1" applyBorder="1" applyAlignment="1" applyProtection="1">
      <alignment horizontal="center" vertical="center" shrinkToFit="1"/>
    </xf>
    <xf numFmtId="177" fontId="4" fillId="0" borderId="10" xfId="0" applyNumberFormat="1" applyFont="1" applyFill="1" applyBorder="1" applyAlignment="1" applyProtection="1">
      <alignment horizontal="center" vertical="center" shrinkToFit="1"/>
    </xf>
    <xf numFmtId="177" fontId="4" fillId="0" borderId="15" xfId="0" applyNumberFormat="1" applyFont="1" applyFill="1" applyBorder="1" applyAlignment="1" applyProtection="1">
      <alignment horizontal="center" vertical="center" shrinkToFit="1"/>
    </xf>
    <xf numFmtId="177" fontId="4" fillId="0" borderId="0" xfId="0" applyNumberFormat="1" applyFont="1" applyFill="1" applyBorder="1" applyAlignment="1" applyProtection="1">
      <alignment horizontal="center" vertical="center" shrinkToFit="1"/>
    </xf>
    <xf numFmtId="177" fontId="4" fillId="0" borderId="14" xfId="0" applyNumberFormat="1" applyFont="1" applyFill="1" applyBorder="1" applyAlignment="1" applyProtection="1">
      <alignment horizontal="center" vertical="center" shrinkToFit="1"/>
    </xf>
    <xf numFmtId="177" fontId="4" fillId="0" borderId="8" xfId="0" applyNumberFormat="1" applyFont="1" applyFill="1" applyBorder="1" applyAlignment="1" applyProtection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</xf>
    <xf numFmtId="177" fontId="4" fillId="0" borderId="9" xfId="0" applyNumberFormat="1" applyFont="1" applyFill="1" applyBorder="1" applyAlignment="1" applyProtection="1">
      <alignment horizontal="center" vertical="center" shrinkToFit="1"/>
    </xf>
    <xf numFmtId="0" fontId="4" fillId="3" borderId="36" xfId="0" applyFont="1" applyFill="1" applyBorder="1" applyAlignment="1" applyProtection="1">
      <alignment horizontal="center" vertical="top"/>
      <protection locked="0"/>
    </xf>
    <xf numFmtId="0" fontId="4" fillId="3" borderId="37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26" xfId="0" applyFont="1" applyFill="1" applyBorder="1" applyAlignment="1" applyProtection="1">
      <alignment horizontal="center" vertical="top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3" borderId="27" xfId="0" applyFont="1" applyFill="1" applyBorder="1" applyAlignment="1" applyProtection="1">
      <alignment horizontal="center" vertical="top"/>
      <protection locked="0"/>
    </xf>
    <xf numFmtId="0" fontId="8" fillId="0" borderId="50" xfId="0" applyFont="1" applyBorder="1" applyAlignment="1" applyProtection="1">
      <alignment horizontal="center" vertical="center" wrapText="1"/>
    </xf>
    <xf numFmtId="0" fontId="8" fillId="0" borderId="43" xfId="0" applyFont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vertical="center" shrinkToFit="1"/>
      <protection locked="0"/>
    </xf>
    <xf numFmtId="0" fontId="6" fillId="3" borderId="3" xfId="0" applyFont="1" applyFill="1" applyBorder="1" applyAlignment="1" applyProtection="1">
      <alignment vertical="center" shrinkToFit="1"/>
      <protection locked="0"/>
    </xf>
    <xf numFmtId="0" fontId="6" fillId="3" borderId="25" xfId="0" applyFont="1" applyFill="1" applyBorder="1" applyAlignment="1" applyProtection="1">
      <alignment vertical="center" shrinkToFit="1"/>
      <protection locked="0"/>
    </xf>
    <xf numFmtId="0" fontId="6" fillId="3" borderId="15" xfId="0" applyFont="1" applyFill="1" applyBorder="1" applyAlignment="1" applyProtection="1">
      <alignment vertical="center" shrinkToFit="1"/>
      <protection locked="0"/>
    </xf>
    <xf numFmtId="0" fontId="6" fillId="3" borderId="0" xfId="0" applyFont="1" applyFill="1" applyBorder="1" applyAlignment="1" applyProtection="1">
      <alignment vertical="center" shrinkToFit="1"/>
      <protection locked="0"/>
    </xf>
    <xf numFmtId="0" fontId="6" fillId="3" borderId="26" xfId="0" applyFont="1" applyFill="1" applyBorder="1" applyAlignment="1" applyProtection="1">
      <alignment vertical="center" shrinkToFit="1"/>
      <protection locked="0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177" fontId="10" fillId="0" borderId="15" xfId="0" applyNumberFormat="1" applyFont="1" applyFill="1" applyBorder="1" applyAlignment="1" applyProtection="1">
      <alignment horizontal="center" vertical="center" shrinkToFit="1"/>
    </xf>
    <xf numFmtId="177" fontId="10" fillId="0" borderId="0" xfId="0" applyNumberFormat="1" applyFont="1" applyFill="1" applyBorder="1" applyAlignment="1" applyProtection="1">
      <alignment horizontal="center" vertical="center" shrinkToFit="1"/>
    </xf>
    <xf numFmtId="177" fontId="10" fillId="0" borderId="14" xfId="0" applyNumberFormat="1" applyFont="1" applyFill="1" applyBorder="1" applyAlignment="1" applyProtection="1">
      <alignment horizontal="center"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276905</xdr:colOff>
      <xdr:row>55</xdr:row>
      <xdr:rowOff>108857</xdr:rowOff>
    </xdr:from>
    <xdr:to>
      <xdr:col>15</xdr:col>
      <xdr:colOff>255134</xdr:colOff>
      <xdr:row>61</xdr:row>
      <xdr:rowOff>132671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290BDCB-663A-95C9-3E4E-E7592949AA2B}"/>
            </a:ext>
          </a:extLst>
        </xdr:cNvPr>
        <xdr:cNvGrpSpPr/>
      </xdr:nvGrpSpPr>
      <xdr:grpSpPr>
        <a:xfrm>
          <a:off x="7488691" y="17662071"/>
          <a:ext cx="6387193" cy="1969636"/>
          <a:chOff x="7883297" y="16981713"/>
          <a:chExt cx="6387193" cy="2064885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A20C6E59-4DF8-44FE-96C3-474B442CA3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10946946" y="16981713"/>
            <a:ext cx="1763377" cy="1796143"/>
          </a:xfrm>
          <a:prstGeom prst="rect">
            <a:avLst/>
          </a:prstGeom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16F1D885-7973-4D04-8BA4-0709C9DC4EB5}"/>
              </a:ext>
            </a:extLst>
          </xdr:cNvPr>
          <xdr:cNvSpPr/>
        </xdr:nvSpPr>
        <xdr:spPr>
          <a:xfrm>
            <a:off x="7883297" y="17053152"/>
            <a:ext cx="6387193" cy="199344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000">
                <a:solidFill>
                  <a:schemeClr val="tx1"/>
                </a:solidFill>
              </a:rPr>
              <a:t>武蔵野市民防災協会</a:t>
            </a:r>
            <a:endParaRPr kumimoji="1" lang="en-US" altLang="ja-JP" sz="2000">
              <a:solidFill>
                <a:schemeClr val="tx1"/>
              </a:solidFill>
            </a:endParaRPr>
          </a:p>
          <a:p>
            <a:pPr algn="l"/>
            <a:endParaRPr kumimoji="1" lang="en-US" altLang="ja-JP" sz="1600">
              <a:solidFill>
                <a:schemeClr val="tx1"/>
              </a:solidFill>
            </a:endParaRPr>
          </a:p>
          <a:p>
            <a:pPr algn="l"/>
            <a:r>
              <a:rPr kumimoji="1" lang="ja-JP" altLang="en-US" sz="1600">
                <a:solidFill>
                  <a:schemeClr val="tx1"/>
                </a:solidFill>
              </a:rPr>
              <a:t>武蔵野市緑町</a:t>
            </a:r>
            <a:r>
              <a:rPr kumimoji="1" lang="en-US" altLang="ja-JP" sz="1600">
                <a:solidFill>
                  <a:schemeClr val="tx1"/>
                </a:solidFill>
              </a:rPr>
              <a:t>2-2-28</a:t>
            </a:r>
          </a:p>
          <a:p>
            <a:pPr algn="l"/>
            <a:r>
              <a:rPr kumimoji="1" lang="ja-JP" altLang="en-US" sz="1600">
                <a:solidFill>
                  <a:schemeClr val="tx1"/>
                </a:solidFill>
              </a:rPr>
              <a:t>武蔵野市役所　西棟</a:t>
            </a:r>
            <a:r>
              <a:rPr kumimoji="1" lang="en-US" altLang="ja-JP" sz="1600">
                <a:solidFill>
                  <a:schemeClr val="tx1"/>
                </a:solidFill>
              </a:rPr>
              <a:t>1</a:t>
            </a:r>
            <a:r>
              <a:rPr kumimoji="1" lang="ja-JP" altLang="en-US" sz="1600">
                <a:solidFill>
                  <a:schemeClr val="tx1"/>
                </a:solidFill>
              </a:rPr>
              <a:t>階</a:t>
            </a:r>
            <a:endParaRPr kumimoji="1" lang="en-US" altLang="ja-JP" sz="1600">
              <a:solidFill>
                <a:schemeClr val="tx1"/>
              </a:solidFill>
            </a:endParaRPr>
          </a:p>
          <a:p>
            <a:pPr algn="l"/>
            <a:r>
              <a:rPr kumimoji="1" lang="en-US" altLang="ja-JP" sz="1600">
                <a:solidFill>
                  <a:schemeClr val="tx1"/>
                </a:solidFill>
              </a:rPr>
              <a:t>TEL</a:t>
            </a:r>
            <a:r>
              <a:rPr kumimoji="1" lang="ja-JP" altLang="en-US" sz="1600">
                <a:solidFill>
                  <a:schemeClr val="tx1"/>
                </a:solidFill>
              </a:rPr>
              <a:t>　</a:t>
            </a:r>
            <a:r>
              <a:rPr kumimoji="1" lang="en-US" altLang="ja-JP" sz="1600">
                <a:solidFill>
                  <a:schemeClr val="tx1"/>
                </a:solidFill>
              </a:rPr>
              <a:t>0422-60-1926</a:t>
            </a:r>
          </a:p>
          <a:p>
            <a:pPr algn="l"/>
            <a:r>
              <a:rPr kumimoji="1" lang="en-US" altLang="ja-JP" sz="1600">
                <a:solidFill>
                  <a:schemeClr val="tx1"/>
                </a:solidFill>
              </a:rPr>
              <a:t>FAX</a:t>
            </a:r>
            <a:r>
              <a:rPr kumimoji="1" lang="ja-JP" altLang="en-US" sz="1600">
                <a:solidFill>
                  <a:schemeClr val="tx1"/>
                </a:solidFill>
              </a:rPr>
              <a:t>  </a:t>
            </a:r>
            <a:r>
              <a:rPr kumimoji="1" lang="en-US" altLang="ja-JP" sz="1600">
                <a:solidFill>
                  <a:schemeClr val="tx1"/>
                </a:solidFill>
              </a:rPr>
              <a:t>0422-51-9523</a:t>
            </a:r>
            <a:endParaRPr kumimoji="1" lang="ja-JP" altLang="en-US" sz="1600">
              <a:solidFill>
                <a:schemeClr val="tx1"/>
              </a:solidFill>
            </a:endParaRPr>
          </a:p>
        </xdr:txBody>
      </xdr:sp>
    </xdr:grpSp>
    <xdr:clientData/>
  </xdr:twoCellAnchor>
  <xdr:oneCellAnchor>
    <xdr:from>
      <xdr:col>5</xdr:col>
      <xdr:colOff>409575</xdr:colOff>
      <xdr:row>7</xdr:row>
      <xdr:rowOff>171450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5571D33-207B-4622-B82D-772130853002}"/>
            </a:ext>
          </a:extLst>
        </xdr:cNvPr>
        <xdr:cNvSpPr txBox="1"/>
      </xdr:nvSpPr>
      <xdr:spPr>
        <a:xfrm>
          <a:off x="54864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T94"/>
  <sheetViews>
    <sheetView showGridLines="0" showRowColHeaders="0" tabSelected="1" view="pageBreakPreview" topLeftCell="A27" zoomScale="70" zoomScaleNormal="70" zoomScaleSheetLayoutView="70" zoomScalePageLayoutView="60" workbookViewId="0">
      <selection activeCell="E39" sqref="E39"/>
    </sheetView>
  </sheetViews>
  <sheetFormatPr defaultColWidth="5.625" defaultRowHeight="30" customHeight="1" x14ac:dyDescent="0.15"/>
  <cols>
    <col min="1" max="1" width="2.25" style="1" customWidth="1"/>
    <col min="2" max="2" width="6" style="1" customWidth="1"/>
    <col min="3" max="3" width="42.375" style="1" customWidth="1"/>
    <col min="4" max="4" width="9.625" style="1" customWidth="1"/>
    <col min="5" max="5" width="8.625" style="1" customWidth="1"/>
    <col min="6" max="6" width="17.5" style="1" customWidth="1"/>
    <col min="7" max="7" width="1.375" style="26" customWidth="1"/>
    <col min="8" max="8" width="5.375" style="1" customWidth="1"/>
    <col min="9" max="9" width="1.375" style="1" customWidth="1"/>
    <col min="10" max="10" width="8.75" style="1" customWidth="1"/>
    <col min="11" max="11" width="14.75" style="1" customWidth="1"/>
    <col min="12" max="12" width="23.5" style="1" customWidth="1"/>
    <col min="13" max="13" width="10.875" style="1" customWidth="1"/>
    <col min="14" max="14" width="8.625" style="1" customWidth="1"/>
    <col min="15" max="15" width="17.5" style="1" customWidth="1"/>
    <col min="16" max="16384" width="5.625" style="1"/>
  </cols>
  <sheetData>
    <row r="1" spans="2:15" ht="14.25" thickBot="1" x14ac:dyDescent="0.2">
      <c r="H1" s="2"/>
      <c r="I1" s="2"/>
      <c r="J1" s="2"/>
      <c r="K1" s="2"/>
      <c r="L1" s="2"/>
      <c r="M1" s="2"/>
      <c r="N1" s="2"/>
      <c r="O1" s="26"/>
    </row>
    <row r="2" spans="2:15" ht="25.5" customHeight="1" thickTop="1" x14ac:dyDescent="0.15">
      <c r="B2" s="141" t="s">
        <v>46</v>
      </c>
      <c r="C2" s="141"/>
      <c r="D2" s="141"/>
      <c r="E2" s="141"/>
      <c r="F2" s="34"/>
      <c r="G2" s="103" t="s">
        <v>28</v>
      </c>
      <c r="H2" s="104"/>
      <c r="I2" s="105"/>
      <c r="J2" s="99" t="str">
        <f>IF(Q2="","　　　　　年　　　　　月　　　　　日","")</f>
        <v>　　　　　年　　　　　月　　　　　日</v>
      </c>
      <c r="K2" s="100"/>
      <c r="L2" s="100"/>
      <c r="M2" s="100"/>
      <c r="N2" s="100"/>
      <c r="O2" s="101"/>
    </row>
    <row r="3" spans="2:15" ht="12.75" customHeight="1" x14ac:dyDescent="0.15">
      <c r="B3" s="141"/>
      <c r="C3" s="141"/>
      <c r="D3" s="141"/>
      <c r="E3" s="141"/>
      <c r="G3" s="106" t="s">
        <v>63</v>
      </c>
      <c r="H3" s="107"/>
      <c r="I3" s="108"/>
      <c r="J3" s="142" t="s">
        <v>47</v>
      </c>
      <c r="K3" s="144"/>
      <c r="L3" s="144"/>
      <c r="M3" s="144"/>
      <c r="N3" s="144"/>
      <c r="O3" s="145"/>
    </row>
    <row r="4" spans="2:15" ht="12.75" customHeight="1" x14ac:dyDescent="0.15">
      <c r="B4" s="136" t="s">
        <v>92</v>
      </c>
      <c r="C4" s="136"/>
      <c r="D4" s="136"/>
      <c r="E4" s="136"/>
      <c r="F4" s="137"/>
      <c r="G4" s="109"/>
      <c r="H4" s="110"/>
      <c r="I4" s="111"/>
      <c r="J4" s="143"/>
      <c r="K4" s="146"/>
      <c r="L4" s="146"/>
      <c r="M4" s="146"/>
      <c r="N4" s="146"/>
      <c r="O4" s="147"/>
    </row>
    <row r="5" spans="2:15" ht="12.75" customHeight="1" x14ac:dyDescent="0.15">
      <c r="B5" s="136"/>
      <c r="C5" s="136"/>
      <c r="D5" s="136"/>
      <c r="E5" s="136"/>
      <c r="F5" s="137"/>
      <c r="G5" s="109"/>
      <c r="H5" s="110"/>
      <c r="I5" s="111"/>
      <c r="J5" s="188" t="s">
        <v>48</v>
      </c>
      <c r="K5" s="163"/>
      <c r="L5" s="163"/>
      <c r="M5" s="163"/>
      <c r="N5" s="163"/>
      <c r="O5" s="164"/>
    </row>
    <row r="6" spans="2:15" ht="12.75" customHeight="1" x14ac:dyDescent="0.15">
      <c r="B6" s="138" t="s">
        <v>93</v>
      </c>
      <c r="C6" s="139"/>
      <c r="D6" s="139"/>
      <c r="E6" s="139"/>
      <c r="F6" s="140"/>
      <c r="G6" s="109"/>
      <c r="H6" s="110"/>
      <c r="I6" s="111"/>
      <c r="J6" s="189"/>
      <c r="K6" s="165"/>
      <c r="L6" s="165"/>
      <c r="M6" s="165"/>
      <c r="N6" s="165"/>
      <c r="O6" s="166"/>
    </row>
    <row r="7" spans="2:15" ht="12.75" customHeight="1" x14ac:dyDescent="0.15">
      <c r="B7" s="139"/>
      <c r="C7" s="139"/>
      <c r="D7" s="139"/>
      <c r="E7" s="139"/>
      <c r="F7" s="140"/>
      <c r="G7" s="112"/>
      <c r="H7" s="113"/>
      <c r="I7" s="114"/>
      <c r="J7" s="190"/>
      <c r="K7" s="167"/>
      <c r="L7" s="167"/>
      <c r="M7" s="167"/>
      <c r="N7" s="167"/>
      <c r="O7" s="168"/>
    </row>
    <row r="8" spans="2:15" ht="26.1" customHeight="1" x14ac:dyDescent="0.2">
      <c r="B8" s="57" t="s">
        <v>91</v>
      </c>
      <c r="C8" s="58"/>
      <c r="D8" s="58"/>
      <c r="E8" s="58"/>
      <c r="F8" s="59"/>
      <c r="G8" s="106" t="s">
        <v>65</v>
      </c>
      <c r="H8" s="107"/>
      <c r="I8" s="108"/>
      <c r="J8" s="171"/>
      <c r="K8" s="172"/>
      <c r="L8" s="172"/>
      <c r="M8" s="172"/>
      <c r="N8" s="172"/>
      <c r="O8" s="173"/>
    </row>
    <row r="9" spans="2:15" ht="26.1" customHeight="1" x14ac:dyDescent="0.2">
      <c r="B9" s="57" t="s">
        <v>90</v>
      </c>
      <c r="C9" s="58"/>
      <c r="D9" s="58"/>
      <c r="E9" s="58"/>
      <c r="F9" s="59"/>
      <c r="G9" s="109"/>
      <c r="H9" s="110"/>
      <c r="I9" s="111"/>
      <c r="J9" s="174"/>
      <c r="K9" s="175"/>
      <c r="L9" s="175"/>
      <c r="M9" s="175"/>
      <c r="N9" s="175"/>
      <c r="O9" s="176"/>
    </row>
    <row r="10" spans="2:15" ht="26.1" customHeight="1" x14ac:dyDescent="0.2">
      <c r="B10" s="57" t="s">
        <v>89</v>
      </c>
      <c r="C10" s="58"/>
      <c r="D10" s="58"/>
      <c r="E10" s="58"/>
      <c r="F10" s="59"/>
      <c r="G10" s="112"/>
      <c r="H10" s="113"/>
      <c r="I10" s="114"/>
      <c r="J10" s="127" t="s">
        <v>73</v>
      </c>
      <c r="K10" s="128"/>
      <c r="L10" s="128"/>
      <c r="M10" s="128"/>
      <c r="N10" s="128"/>
      <c r="O10" s="129"/>
    </row>
    <row r="11" spans="2:15" ht="26.1" customHeight="1" x14ac:dyDescent="0.2">
      <c r="B11" s="57" t="s">
        <v>88</v>
      </c>
      <c r="C11" s="58"/>
      <c r="D11" s="58"/>
      <c r="E11" s="58"/>
      <c r="F11" s="59"/>
      <c r="G11" s="115" t="s">
        <v>86</v>
      </c>
      <c r="H11" s="116"/>
      <c r="I11" s="117"/>
      <c r="J11" s="130"/>
      <c r="K11" s="131"/>
      <c r="L11" s="131"/>
      <c r="M11" s="131"/>
      <c r="N11" s="131"/>
      <c r="O11" s="132"/>
    </row>
    <row r="12" spans="2:15" ht="26.1" customHeight="1" thickBot="1" x14ac:dyDescent="0.25">
      <c r="B12" s="57" t="s">
        <v>87</v>
      </c>
      <c r="C12" s="58"/>
      <c r="D12" s="58"/>
      <c r="E12" s="58"/>
      <c r="F12" s="59"/>
      <c r="G12" s="118"/>
      <c r="H12" s="119"/>
      <c r="I12" s="120"/>
      <c r="J12" s="133"/>
      <c r="K12" s="134"/>
      <c r="L12" s="134"/>
      <c r="M12" s="134"/>
      <c r="N12" s="134"/>
      <c r="O12" s="135"/>
    </row>
    <row r="13" spans="2:15" s="30" customFormat="1" ht="26.1" customHeight="1" thickTop="1" x14ac:dyDescent="0.2">
      <c r="B13" s="89" t="s">
        <v>103</v>
      </c>
      <c r="C13" s="58"/>
      <c r="D13" s="58"/>
      <c r="E13" s="58"/>
      <c r="F13" s="88"/>
      <c r="G13" s="91"/>
      <c r="H13" s="91"/>
      <c r="I13" s="91"/>
      <c r="J13" s="92"/>
      <c r="K13" s="92"/>
      <c r="L13" s="92"/>
      <c r="M13" s="92"/>
      <c r="N13" s="92"/>
      <c r="O13" s="92"/>
    </row>
    <row r="14" spans="2:15" ht="25.5" customHeight="1" thickBot="1" x14ac:dyDescent="0.2">
      <c r="B14" s="27"/>
      <c r="C14" s="27"/>
      <c r="D14" s="27"/>
      <c r="E14" s="27"/>
      <c r="F14" s="28"/>
      <c r="G14" s="36"/>
      <c r="H14" s="29"/>
      <c r="I14" s="29"/>
      <c r="J14" s="55"/>
      <c r="K14" s="55"/>
      <c r="L14" s="55"/>
      <c r="M14" s="55"/>
      <c r="N14" s="55"/>
      <c r="O14" s="56"/>
    </row>
    <row r="15" spans="2:15" ht="27" customHeight="1" thickTop="1" x14ac:dyDescent="0.15">
      <c r="B15" s="3"/>
      <c r="C15" s="10" t="s">
        <v>8</v>
      </c>
      <c r="D15" s="10" t="s">
        <v>6</v>
      </c>
      <c r="E15" s="18" t="s">
        <v>5</v>
      </c>
      <c r="F15" s="39" t="s">
        <v>7</v>
      </c>
      <c r="G15" s="37"/>
      <c r="H15" s="10"/>
      <c r="I15" s="185" t="s">
        <v>8</v>
      </c>
      <c r="J15" s="186"/>
      <c r="K15" s="186"/>
      <c r="L15" s="187"/>
      <c r="M15" s="11" t="s">
        <v>6</v>
      </c>
      <c r="N15" s="18" t="s">
        <v>5</v>
      </c>
      <c r="O15" s="4" t="s">
        <v>7</v>
      </c>
    </row>
    <row r="16" spans="2:15" ht="27" customHeight="1" x14ac:dyDescent="0.15">
      <c r="B16" s="96" t="s">
        <v>26</v>
      </c>
      <c r="C16" s="13" t="s">
        <v>9</v>
      </c>
      <c r="D16" s="12">
        <v>410</v>
      </c>
      <c r="E16" s="61"/>
      <c r="F16" s="73" t="str">
        <f t="shared" ref="F16:F46" si="0">IF(AND(D16&lt;&gt;"",E16&lt;&gt;""),D16*E16,"")</f>
        <v/>
      </c>
      <c r="G16" s="38"/>
      <c r="H16" s="102" t="s">
        <v>68</v>
      </c>
      <c r="I16" s="5" t="s">
        <v>55</v>
      </c>
      <c r="J16" s="48"/>
      <c r="K16" s="49"/>
      <c r="L16" s="35"/>
      <c r="M16" s="19">
        <v>200</v>
      </c>
      <c r="N16" s="62"/>
      <c r="O16" s="77" t="str">
        <f t="shared" ref="O16:O42" si="1">IF(AND(M16&lt;&gt;"",N16&lt;&gt;""),M16*N16,"")</f>
        <v/>
      </c>
    </row>
    <row r="17" spans="2:15" ht="27" customHeight="1" x14ac:dyDescent="0.15">
      <c r="B17" s="97"/>
      <c r="C17" s="13" t="s">
        <v>10</v>
      </c>
      <c r="D17" s="12">
        <v>410</v>
      </c>
      <c r="E17" s="61"/>
      <c r="F17" s="73" t="str">
        <f t="shared" si="0"/>
        <v/>
      </c>
      <c r="G17" s="38"/>
      <c r="H17" s="102"/>
      <c r="I17" s="9" t="s">
        <v>94</v>
      </c>
      <c r="J17" s="49"/>
      <c r="K17" s="49"/>
      <c r="L17" s="35"/>
      <c r="M17" s="12">
        <v>500</v>
      </c>
      <c r="N17" s="61"/>
      <c r="O17" s="74" t="str">
        <f t="shared" si="1"/>
        <v/>
      </c>
    </row>
    <row r="18" spans="2:15" ht="27" customHeight="1" x14ac:dyDescent="0.15">
      <c r="B18" s="97"/>
      <c r="C18" s="13" t="s">
        <v>11</v>
      </c>
      <c r="D18" s="12">
        <v>410</v>
      </c>
      <c r="E18" s="61"/>
      <c r="F18" s="73" t="str">
        <f t="shared" si="0"/>
        <v/>
      </c>
      <c r="G18" s="38"/>
      <c r="H18" s="102"/>
      <c r="I18" s="9" t="s">
        <v>104</v>
      </c>
      <c r="J18" s="49"/>
      <c r="K18" s="49"/>
      <c r="L18" s="35"/>
      <c r="M18" s="12">
        <v>720</v>
      </c>
      <c r="N18" s="61"/>
      <c r="O18" s="74" t="str">
        <f t="shared" si="1"/>
        <v/>
      </c>
    </row>
    <row r="19" spans="2:15" ht="27" customHeight="1" x14ac:dyDescent="0.15">
      <c r="B19" s="97"/>
      <c r="C19" s="13" t="s">
        <v>56</v>
      </c>
      <c r="D19" s="12">
        <v>250</v>
      </c>
      <c r="E19" s="61"/>
      <c r="F19" s="73" t="str">
        <f t="shared" si="0"/>
        <v/>
      </c>
      <c r="G19" s="38"/>
      <c r="H19" s="102"/>
      <c r="I19" s="9" t="s">
        <v>23</v>
      </c>
      <c r="J19" s="49"/>
      <c r="K19" s="49"/>
      <c r="L19" s="35"/>
      <c r="M19" s="12">
        <v>4800</v>
      </c>
      <c r="N19" s="61"/>
      <c r="O19" s="74" t="str">
        <f t="shared" si="1"/>
        <v/>
      </c>
    </row>
    <row r="20" spans="2:15" ht="27" customHeight="1" x14ac:dyDescent="0.15">
      <c r="B20" s="97"/>
      <c r="C20" s="13" t="s">
        <v>57</v>
      </c>
      <c r="D20" s="12">
        <v>250</v>
      </c>
      <c r="E20" s="61"/>
      <c r="F20" s="73" t="str">
        <f t="shared" si="0"/>
        <v/>
      </c>
      <c r="G20" s="38"/>
      <c r="H20" s="102"/>
      <c r="I20" s="9" t="s">
        <v>24</v>
      </c>
      <c r="J20" s="49"/>
      <c r="K20" s="49"/>
      <c r="L20" s="35"/>
      <c r="M20" s="12">
        <v>1000</v>
      </c>
      <c r="N20" s="61"/>
      <c r="O20" s="74" t="str">
        <f t="shared" si="1"/>
        <v/>
      </c>
    </row>
    <row r="21" spans="2:15" ht="27" customHeight="1" x14ac:dyDescent="0.15">
      <c r="B21" s="97"/>
      <c r="C21" s="13" t="s">
        <v>33</v>
      </c>
      <c r="D21" s="12">
        <v>300</v>
      </c>
      <c r="E21" s="61"/>
      <c r="F21" s="73" t="str">
        <f t="shared" si="0"/>
        <v/>
      </c>
      <c r="G21" s="38"/>
      <c r="H21" s="102"/>
      <c r="I21" s="9" t="s">
        <v>77</v>
      </c>
      <c r="J21" s="49"/>
      <c r="K21" s="49"/>
      <c r="L21" s="35"/>
      <c r="M21" s="12">
        <v>1800</v>
      </c>
      <c r="N21" s="66"/>
      <c r="O21" s="74" t="str">
        <f t="shared" si="1"/>
        <v/>
      </c>
    </row>
    <row r="22" spans="2:15" ht="27" customHeight="1" x14ac:dyDescent="0.15">
      <c r="B22" s="97"/>
      <c r="C22" s="13" t="s">
        <v>34</v>
      </c>
      <c r="D22" s="12">
        <v>270</v>
      </c>
      <c r="E22" s="61"/>
      <c r="F22" s="73" t="str">
        <f t="shared" si="0"/>
        <v/>
      </c>
      <c r="G22" s="38"/>
      <c r="H22" s="102"/>
      <c r="I22" s="9" t="s">
        <v>25</v>
      </c>
      <c r="J22" s="49"/>
      <c r="K22" s="49"/>
      <c r="L22" s="35"/>
      <c r="M22" s="12">
        <v>2500</v>
      </c>
      <c r="N22" s="61"/>
      <c r="O22" s="74" t="str">
        <f t="shared" si="1"/>
        <v/>
      </c>
    </row>
    <row r="23" spans="2:15" ht="27" customHeight="1" x14ac:dyDescent="0.15">
      <c r="B23" s="97"/>
      <c r="C23" s="13" t="s">
        <v>35</v>
      </c>
      <c r="D23" s="12">
        <v>270</v>
      </c>
      <c r="E23" s="61"/>
      <c r="F23" s="73" t="str">
        <f t="shared" si="0"/>
        <v/>
      </c>
      <c r="G23" s="38"/>
      <c r="H23" s="102"/>
      <c r="I23" s="9" t="s">
        <v>96</v>
      </c>
      <c r="J23" s="49"/>
      <c r="K23" s="49"/>
      <c r="L23" s="35"/>
      <c r="M23" s="12">
        <v>5500</v>
      </c>
      <c r="N23" s="61"/>
      <c r="O23" s="74" t="str">
        <f t="shared" si="1"/>
        <v/>
      </c>
    </row>
    <row r="24" spans="2:15" ht="27" customHeight="1" x14ac:dyDescent="0.15">
      <c r="B24" s="97"/>
      <c r="C24" s="13" t="s">
        <v>36</v>
      </c>
      <c r="D24" s="12">
        <v>250</v>
      </c>
      <c r="E24" s="61"/>
      <c r="F24" s="73" t="str">
        <f t="shared" si="0"/>
        <v/>
      </c>
      <c r="G24" s="38"/>
      <c r="H24" s="102"/>
      <c r="I24" s="9" t="s">
        <v>30</v>
      </c>
      <c r="J24" s="49"/>
      <c r="K24" s="49"/>
      <c r="L24" s="35"/>
      <c r="M24" s="12">
        <v>730</v>
      </c>
      <c r="N24" s="61"/>
      <c r="O24" s="74" t="str">
        <f t="shared" si="1"/>
        <v/>
      </c>
    </row>
    <row r="25" spans="2:15" ht="27" customHeight="1" x14ac:dyDescent="0.15">
      <c r="B25" s="97"/>
      <c r="C25" s="13" t="s">
        <v>37</v>
      </c>
      <c r="D25" s="12">
        <v>300</v>
      </c>
      <c r="E25" s="61"/>
      <c r="F25" s="73" t="str">
        <f t="shared" si="0"/>
        <v/>
      </c>
      <c r="G25" s="38"/>
      <c r="H25" s="102"/>
      <c r="I25" s="9" t="s">
        <v>74</v>
      </c>
      <c r="J25" s="49"/>
      <c r="K25" s="49"/>
      <c r="L25" s="35"/>
      <c r="M25" s="12">
        <v>600</v>
      </c>
      <c r="N25" s="61"/>
      <c r="O25" s="74" t="str">
        <f t="shared" si="1"/>
        <v/>
      </c>
    </row>
    <row r="26" spans="2:15" ht="27" customHeight="1" x14ac:dyDescent="0.15">
      <c r="B26" s="97"/>
      <c r="C26" s="13" t="s">
        <v>38</v>
      </c>
      <c r="D26" s="12">
        <v>270</v>
      </c>
      <c r="E26" s="61"/>
      <c r="F26" s="73" t="str">
        <f t="shared" si="0"/>
        <v/>
      </c>
      <c r="G26" s="38"/>
      <c r="H26" s="102"/>
      <c r="I26" s="9" t="s">
        <v>31</v>
      </c>
      <c r="J26" s="49"/>
      <c r="K26" s="49"/>
      <c r="L26" s="35"/>
      <c r="M26" s="12">
        <v>1450</v>
      </c>
      <c r="N26" s="61"/>
      <c r="O26" s="74" t="str">
        <f t="shared" si="1"/>
        <v/>
      </c>
    </row>
    <row r="27" spans="2:15" ht="27" customHeight="1" thickBot="1" x14ac:dyDescent="0.2">
      <c r="B27" s="97"/>
      <c r="C27" s="13" t="s">
        <v>39</v>
      </c>
      <c r="D27" s="12">
        <v>210</v>
      </c>
      <c r="E27" s="61"/>
      <c r="F27" s="73" t="str">
        <f t="shared" si="0"/>
        <v/>
      </c>
      <c r="G27" s="38"/>
      <c r="H27" s="102"/>
      <c r="I27" s="41" t="s">
        <v>32</v>
      </c>
      <c r="J27" s="50"/>
      <c r="K27" s="50"/>
      <c r="L27" s="42"/>
      <c r="M27" s="43">
        <v>3300</v>
      </c>
      <c r="N27" s="67"/>
      <c r="O27" s="78" t="str">
        <f t="shared" si="1"/>
        <v/>
      </c>
    </row>
    <row r="28" spans="2:15" ht="27" customHeight="1" thickTop="1" x14ac:dyDescent="0.15">
      <c r="B28" s="97"/>
      <c r="C28" s="13" t="s">
        <v>40</v>
      </c>
      <c r="D28" s="12">
        <v>220</v>
      </c>
      <c r="E28" s="61"/>
      <c r="F28" s="73" t="str">
        <f t="shared" si="0"/>
        <v/>
      </c>
      <c r="G28" s="38"/>
      <c r="H28" s="169" t="s">
        <v>69</v>
      </c>
      <c r="I28" s="44" t="s">
        <v>54</v>
      </c>
      <c r="J28" s="51"/>
      <c r="K28" s="51"/>
      <c r="L28" s="45"/>
      <c r="M28" s="46">
        <v>3400</v>
      </c>
      <c r="N28" s="68"/>
      <c r="O28" s="79" t="str">
        <f t="shared" si="1"/>
        <v/>
      </c>
    </row>
    <row r="29" spans="2:15" ht="27" customHeight="1" thickBot="1" x14ac:dyDescent="0.2">
      <c r="B29" s="97"/>
      <c r="C29" s="13" t="s">
        <v>0</v>
      </c>
      <c r="D29" s="12">
        <v>180</v>
      </c>
      <c r="E29" s="61"/>
      <c r="F29" s="73" t="str">
        <f t="shared" si="0"/>
        <v/>
      </c>
      <c r="G29" s="38"/>
      <c r="H29" s="170"/>
      <c r="I29" s="21" t="s">
        <v>49</v>
      </c>
      <c r="J29" s="52"/>
      <c r="K29" s="52"/>
      <c r="L29" s="22"/>
      <c r="M29" s="20">
        <v>2200</v>
      </c>
      <c r="N29" s="69"/>
      <c r="O29" s="80" t="str">
        <f t="shared" si="1"/>
        <v/>
      </c>
    </row>
    <row r="30" spans="2:15" ht="27" customHeight="1" thickTop="1" x14ac:dyDescent="0.15">
      <c r="B30" s="97"/>
      <c r="C30" s="13" t="s">
        <v>1</v>
      </c>
      <c r="D30" s="12">
        <v>180</v>
      </c>
      <c r="E30" s="61"/>
      <c r="F30" s="73" t="str">
        <f t="shared" si="0"/>
        <v/>
      </c>
      <c r="G30" s="38"/>
      <c r="H30" s="93" t="s">
        <v>76</v>
      </c>
      <c r="I30" s="15" t="s">
        <v>70</v>
      </c>
      <c r="J30" s="53"/>
      <c r="K30" s="53"/>
      <c r="L30" s="16"/>
      <c r="M30" s="19">
        <v>3000</v>
      </c>
      <c r="N30" s="70"/>
      <c r="O30" s="81" t="str">
        <f t="shared" si="1"/>
        <v/>
      </c>
    </row>
    <row r="31" spans="2:15" ht="27" customHeight="1" x14ac:dyDescent="0.15">
      <c r="B31" s="97"/>
      <c r="C31" s="13" t="s">
        <v>2</v>
      </c>
      <c r="D31" s="12">
        <v>180</v>
      </c>
      <c r="E31" s="61"/>
      <c r="F31" s="73" t="str">
        <f t="shared" si="0"/>
        <v/>
      </c>
      <c r="G31" s="38"/>
      <c r="H31" s="94"/>
      <c r="I31" s="13" t="s">
        <v>71</v>
      </c>
      <c r="J31" s="54"/>
      <c r="K31" s="54"/>
      <c r="L31" s="14"/>
      <c r="M31" s="12">
        <v>4800</v>
      </c>
      <c r="N31" s="60"/>
      <c r="O31" s="82" t="str">
        <f t="shared" si="1"/>
        <v/>
      </c>
    </row>
    <row r="32" spans="2:15" ht="27" customHeight="1" x14ac:dyDescent="0.15">
      <c r="B32" s="97"/>
      <c r="C32" s="13" t="s">
        <v>66</v>
      </c>
      <c r="D32" s="12">
        <v>500</v>
      </c>
      <c r="E32" s="61"/>
      <c r="F32" s="73" t="str">
        <f t="shared" si="0"/>
        <v/>
      </c>
      <c r="G32" s="38"/>
      <c r="H32" s="94"/>
      <c r="I32" s="13" t="s">
        <v>85</v>
      </c>
      <c r="J32" s="54"/>
      <c r="K32" s="54"/>
      <c r="L32" s="14"/>
      <c r="M32" s="12">
        <v>8900</v>
      </c>
      <c r="N32" s="60"/>
      <c r="O32" s="82" t="str">
        <f t="shared" si="1"/>
        <v/>
      </c>
    </row>
    <row r="33" spans="2:20" ht="27" customHeight="1" x14ac:dyDescent="0.15">
      <c r="B33" s="97"/>
      <c r="C33" s="13" t="s">
        <v>41</v>
      </c>
      <c r="D33" s="12">
        <v>200</v>
      </c>
      <c r="E33" s="61"/>
      <c r="F33" s="73" t="str">
        <f t="shared" si="0"/>
        <v/>
      </c>
      <c r="G33" s="38"/>
      <c r="H33" s="94"/>
      <c r="I33" s="13" t="s">
        <v>84</v>
      </c>
      <c r="J33" s="54"/>
      <c r="K33" s="54"/>
      <c r="L33" s="14"/>
      <c r="M33" s="12">
        <v>16000</v>
      </c>
      <c r="N33" s="60"/>
      <c r="O33" s="82" t="str">
        <f t="shared" si="1"/>
        <v/>
      </c>
    </row>
    <row r="34" spans="2:20" ht="27" customHeight="1" x14ac:dyDescent="0.15">
      <c r="B34" s="97"/>
      <c r="C34" s="13" t="s">
        <v>53</v>
      </c>
      <c r="D34" s="12">
        <v>210</v>
      </c>
      <c r="E34" s="61"/>
      <c r="F34" s="73" t="str">
        <f t="shared" si="0"/>
        <v/>
      </c>
      <c r="G34" s="38"/>
      <c r="H34" s="94"/>
      <c r="I34" s="13" t="s">
        <v>72</v>
      </c>
      <c r="J34" s="54"/>
      <c r="K34" s="54"/>
      <c r="L34" s="14"/>
      <c r="M34" s="12">
        <v>3000</v>
      </c>
      <c r="N34" s="60"/>
      <c r="O34" s="82" t="str">
        <f t="shared" si="1"/>
        <v/>
      </c>
    </row>
    <row r="35" spans="2:20" ht="27" customHeight="1" x14ac:dyDescent="0.15">
      <c r="B35" s="97"/>
      <c r="C35" s="13" t="s">
        <v>58</v>
      </c>
      <c r="D35" s="12">
        <v>230</v>
      </c>
      <c r="E35" s="61"/>
      <c r="F35" s="73" t="str">
        <f t="shared" si="0"/>
        <v/>
      </c>
      <c r="G35" s="38"/>
      <c r="H35" s="94"/>
      <c r="I35" s="13" t="s">
        <v>45</v>
      </c>
      <c r="J35" s="54"/>
      <c r="K35" s="54"/>
      <c r="L35" s="14"/>
      <c r="M35" s="12">
        <v>680</v>
      </c>
      <c r="N35" s="60"/>
      <c r="O35" s="82" t="str">
        <f t="shared" si="1"/>
        <v/>
      </c>
    </row>
    <row r="36" spans="2:20" ht="27" customHeight="1" x14ac:dyDescent="0.15">
      <c r="B36" s="97"/>
      <c r="C36" s="13" t="s">
        <v>42</v>
      </c>
      <c r="D36" s="12">
        <v>350</v>
      </c>
      <c r="E36" s="61"/>
      <c r="F36" s="73" t="str">
        <f t="shared" si="0"/>
        <v/>
      </c>
      <c r="G36" s="38"/>
      <c r="H36" s="94"/>
      <c r="I36" s="13" t="s">
        <v>61</v>
      </c>
      <c r="J36" s="54"/>
      <c r="K36" s="54"/>
      <c r="L36" s="14"/>
      <c r="M36" s="12">
        <v>290</v>
      </c>
      <c r="N36" s="60"/>
      <c r="O36" s="82" t="str">
        <f t="shared" si="1"/>
        <v/>
      </c>
    </row>
    <row r="37" spans="2:20" ht="27" customHeight="1" x14ac:dyDescent="0.15">
      <c r="B37" s="97"/>
      <c r="C37" s="13" t="s">
        <v>14</v>
      </c>
      <c r="D37" s="12">
        <v>400</v>
      </c>
      <c r="E37" s="61"/>
      <c r="F37" s="73" t="str">
        <f t="shared" si="0"/>
        <v/>
      </c>
      <c r="G37" s="38"/>
      <c r="H37" s="94"/>
      <c r="I37" s="13" t="s">
        <v>62</v>
      </c>
      <c r="J37" s="54"/>
      <c r="K37" s="54"/>
      <c r="L37" s="14"/>
      <c r="M37" s="12">
        <v>970</v>
      </c>
      <c r="N37" s="71"/>
      <c r="O37" s="82" t="str">
        <f t="shared" si="1"/>
        <v/>
      </c>
    </row>
    <row r="38" spans="2:20" ht="27" customHeight="1" x14ac:dyDescent="0.15">
      <c r="B38" s="97"/>
      <c r="C38" s="13" t="s">
        <v>13</v>
      </c>
      <c r="D38" s="12">
        <v>400</v>
      </c>
      <c r="E38" s="61"/>
      <c r="F38" s="73" t="str">
        <f t="shared" si="0"/>
        <v/>
      </c>
      <c r="G38" s="38"/>
      <c r="H38" s="94"/>
      <c r="I38" s="13" t="s">
        <v>102</v>
      </c>
      <c r="J38" s="54"/>
      <c r="K38" s="54"/>
      <c r="L38" s="14"/>
      <c r="M38" s="12">
        <v>280</v>
      </c>
      <c r="N38" s="71"/>
      <c r="O38" s="82" t="str">
        <f t="shared" si="1"/>
        <v/>
      </c>
    </row>
    <row r="39" spans="2:20" ht="27" customHeight="1" x14ac:dyDescent="0.15">
      <c r="B39" s="97"/>
      <c r="C39" s="13" t="s">
        <v>12</v>
      </c>
      <c r="D39" s="12">
        <v>370</v>
      </c>
      <c r="E39" s="61"/>
      <c r="F39" s="73" t="str">
        <f t="shared" si="0"/>
        <v/>
      </c>
      <c r="G39" s="38"/>
      <c r="H39" s="94"/>
      <c r="I39" s="13" t="s">
        <v>80</v>
      </c>
      <c r="J39" s="54"/>
      <c r="K39" s="54"/>
      <c r="L39" s="14"/>
      <c r="M39" s="12">
        <v>4000</v>
      </c>
      <c r="N39" s="60"/>
      <c r="O39" s="73" t="str">
        <f t="shared" si="1"/>
        <v/>
      </c>
      <c r="T39" s="90"/>
    </row>
    <row r="40" spans="2:20" ht="27" customHeight="1" x14ac:dyDescent="0.15">
      <c r="B40" s="97"/>
      <c r="C40" s="13" t="s">
        <v>95</v>
      </c>
      <c r="D40" s="12">
        <v>370</v>
      </c>
      <c r="E40" s="61"/>
      <c r="F40" s="73" t="str">
        <f t="shared" si="0"/>
        <v/>
      </c>
      <c r="G40" s="38"/>
      <c r="H40" s="94"/>
      <c r="I40" s="13" t="s">
        <v>81</v>
      </c>
      <c r="J40" s="54"/>
      <c r="K40" s="54"/>
      <c r="L40" s="14"/>
      <c r="M40" s="12">
        <v>4800</v>
      </c>
      <c r="N40" s="60"/>
      <c r="O40" s="83" t="str">
        <f t="shared" si="1"/>
        <v/>
      </c>
    </row>
    <row r="41" spans="2:20" ht="27" customHeight="1" x14ac:dyDescent="0.15">
      <c r="B41" s="97"/>
      <c r="C41" s="13" t="s">
        <v>15</v>
      </c>
      <c r="D41" s="12">
        <v>450</v>
      </c>
      <c r="E41" s="61"/>
      <c r="F41" s="73" t="str">
        <f t="shared" si="0"/>
        <v/>
      </c>
      <c r="G41" s="38"/>
      <c r="H41" s="94"/>
      <c r="I41" s="13" t="s">
        <v>82</v>
      </c>
      <c r="J41" s="54"/>
      <c r="K41" s="54"/>
      <c r="L41" s="14"/>
      <c r="M41" s="12">
        <v>3800</v>
      </c>
      <c r="N41" s="60"/>
      <c r="O41" s="73" t="str">
        <f t="shared" si="1"/>
        <v/>
      </c>
    </row>
    <row r="42" spans="2:20" ht="27" customHeight="1" thickBot="1" x14ac:dyDescent="0.2">
      <c r="B42" s="97"/>
      <c r="C42" s="13" t="s">
        <v>3</v>
      </c>
      <c r="D42" s="12">
        <v>500</v>
      </c>
      <c r="E42" s="61"/>
      <c r="F42" s="73" t="str">
        <f t="shared" si="0"/>
        <v/>
      </c>
      <c r="G42" s="38"/>
      <c r="H42" s="95"/>
      <c r="I42" s="13" t="s">
        <v>83</v>
      </c>
      <c r="J42" s="54"/>
      <c r="K42" s="54"/>
      <c r="L42" s="14"/>
      <c r="M42" s="12">
        <v>5000</v>
      </c>
      <c r="N42" s="72"/>
      <c r="O42" s="73" t="str">
        <f t="shared" si="1"/>
        <v/>
      </c>
    </row>
    <row r="43" spans="2:20" ht="27" customHeight="1" thickTop="1" x14ac:dyDescent="0.15">
      <c r="B43" s="97"/>
      <c r="C43" s="13" t="s">
        <v>43</v>
      </c>
      <c r="D43" s="12">
        <v>270</v>
      </c>
      <c r="E43" s="62"/>
      <c r="F43" s="74" t="str">
        <f t="shared" si="0"/>
        <v/>
      </c>
      <c r="G43" s="38"/>
    </row>
    <row r="44" spans="2:20" ht="27" customHeight="1" x14ac:dyDescent="0.15">
      <c r="B44" s="97"/>
      <c r="C44" s="13" t="s">
        <v>44</v>
      </c>
      <c r="D44" s="12">
        <v>120</v>
      </c>
      <c r="E44" s="61"/>
      <c r="F44" s="74" t="str">
        <f t="shared" si="0"/>
        <v/>
      </c>
      <c r="G44" s="38"/>
      <c r="H44" s="33"/>
      <c r="I44" s="179" t="s">
        <v>4</v>
      </c>
      <c r="J44" s="180"/>
      <c r="K44" s="180"/>
      <c r="L44" s="181"/>
      <c r="M44" s="121">
        <f>SUM(F16:F61,O16:O42)</f>
        <v>0</v>
      </c>
      <c r="N44" s="122"/>
      <c r="O44" s="123"/>
    </row>
    <row r="45" spans="2:20" ht="27" customHeight="1" x14ac:dyDescent="0.15">
      <c r="B45" s="97"/>
      <c r="C45" s="13" t="s">
        <v>78</v>
      </c>
      <c r="D45" s="12">
        <v>1600</v>
      </c>
      <c r="E45" s="60"/>
      <c r="F45" s="74" t="str">
        <f t="shared" si="0"/>
        <v/>
      </c>
      <c r="G45" s="38"/>
      <c r="H45" s="33"/>
      <c r="I45" s="182"/>
      <c r="J45" s="183"/>
      <c r="K45" s="183"/>
      <c r="L45" s="184"/>
      <c r="M45" s="124"/>
      <c r="N45" s="125"/>
      <c r="O45" s="126"/>
    </row>
    <row r="46" spans="2:20" ht="27" customHeight="1" thickBot="1" x14ac:dyDescent="0.2">
      <c r="B46" s="98"/>
      <c r="C46" s="21" t="s">
        <v>79</v>
      </c>
      <c r="D46" s="20">
        <v>2800</v>
      </c>
      <c r="E46" s="63"/>
      <c r="F46" s="75" t="str">
        <f t="shared" si="0"/>
        <v/>
      </c>
      <c r="G46" s="38"/>
      <c r="I46" s="31"/>
      <c r="J46" s="31"/>
      <c r="K46" s="31"/>
      <c r="L46" s="31"/>
      <c r="M46" s="31"/>
      <c r="N46" s="31"/>
      <c r="O46" s="31"/>
    </row>
    <row r="47" spans="2:20" ht="27" customHeight="1" thickTop="1" x14ac:dyDescent="0.15">
      <c r="B47" s="93" t="s">
        <v>27</v>
      </c>
      <c r="C47" s="44" t="s">
        <v>29</v>
      </c>
      <c r="D47" s="46">
        <v>2000</v>
      </c>
      <c r="E47" s="64"/>
      <c r="F47" s="76" t="str">
        <f t="shared" ref="F47:F57" si="2">IF(AND(D47&lt;&gt;"",E47&lt;&gt;""),D47*E47,"")</f>
        <v/>
      </c>
      <c r="G47" s="38"/>
      <c r="I47" s="177" t="s">
        <v>67</v>
      </c>
      <c r="J47" s="178"/>
      <c r="K47" s="178"/>
      <c r="L47" s="178"/>
      <c r="M47" s="47"/>
      <c r="N47" s="6"/>
      <c r="O47" s="32"/>
    </row>
    <row r="48" spans="2:20" ht="27" customHeight="1" x14ac:dyDescent="0.15">
      <c r="B48" s="94"/>
      <c r="C48" s="15" t="s">
        <v>16</v>
      </c>
      <c r="D48" s="12">
        <v>1600</v>
      </c>
      <c r="E48" s="61"/>
      <c r="F48" s="74" t="str">
        <f t="shared" si="2"/>
        <v/>
      </c>
      <c r="G48" s="38"/>
      <c r="I48" s="148" t="str">
        <f>IF(Q46="","窓口受取　 ・ 　配達予定","")</f>
        <v>窓口受取　 ・ 　配達予定</v>
      </c>
      <c r="J48" s="149"/>
      <c r="K48" s="149"/>
      <c r="L48" s="150"/>
      <c r="M48" s="25"/>
      <c r="N48" s="7"/>
      <c r="O48" s="40"/>
    </row>
    <row r="49" spans="2:15" ht="27" customHeight="1" x14ac:dyDescent="0.15">
      <c r="B49" s="94"/>
      <c r="C49" s="13" t="s">
        <v>51</v>
      </c>
      <c r="D49" s="12">
        <v>1600</v>
      </c>
      <c r="E49" s="61"/>
      <c r="F49" s="74" t="str">
        <f t="shared" si="2"/>
        <v/>
      </c>
      <c r="G49" s="38"/>
      <c r="I49" s="151"/>
      <c r="J49" s="152"/>
      <c r="K49" s="152"/>
      <c r="L49" s="153"/>
      <c r="M49" s="25"/>
      <c r="N49" s="7"/>
      <c r="O49" s="40"/>
    </row>
    <row r="50" spans="2:15" ht="27" customHeight="1" x14ac:dyDescent="0.15">
      <c r="B50" s="94"/>
      <c r="C50" s="9" t="s">
        <v>17</v>
      </c>
      <c r="D50" s="12">
        <v>3300</v>
      </c>
      <c r="E50" s="61"/>
      <c r="F50" s="74" t="str">
        <f t="shared" si="2"/>
        <v/>
      </c>
      <c r="G50" s="38"/>
      <c r="I50" s="148" t="str">
        <f>IF(Q48="","領収済　 ・ 　当日払","")</f>
        <v>領収済　 ・ 　当日払</v>
      </c>
      <c r="J50" s="149"/>
      <c r="K50" s="149"/>
      <c r="L50" s="150"/>
      <c r="M50" s="25"/>
      <c r="N50" s="7"/>
      <c r="O50" s="40"/>
    </row>
    <row r="51" spans="2:15" ht="27" customHeight="1" x14ac:dyDescent="0.15">
      <c r="B51" s="94"/>
      <c r="C51" s="9" t="s">
        <v>18</v>
      </c>
      <c r="D51" s="12">
        <v>3800</v>
      </c>
      <c r="E51" s="61"/>
      <c r="F51" s="74" t="str">
        <f t="shared" si="2"/>
        <v/>
      </c>
      <c r="G51" s="38"/>
      <c r="I51" s="151"/>
      <c r="J51" s="152"/>
      <c r="K51" s="152"/>
      <c r="L51" s="153"/>
      <c r="M51" s="25"/>
      <c r="N51" s="7"/>
      <c r="O51" s="40"/>
    </row>
    <row r="52" spans="2:15" ht="27" customHeight="1" x14ac:dyDescent="0.15">
      <c r="B52" s="94"/>
      <c r="C52" s="9" t="s">
        <v>19</v>
      </c>
      <c r="D52" s="12">
        <v>1000</v>
      </c>
      <c r="E52" s="61"/>
      <c r="F52" s="74" t="str">
        <f t="shared" si="2"/>
        <v/>
      </c>
      <c r="G52" s="38"/>
      <c r="I52" s="154" t="s">
        <v>101</v>
      </c>
      <c r="J52" s="155"/>
      <c r="K52" s="156"/>
      <c r="L52" s="84" t="s">
        <v>100</v>
      </c>
      <c r="M52" s="25"/>
      <c r="N52" s="7"/>
      <c r="O52" s="40"/>
    </row>
    <row r="53" spans="2:15" ht="27" customHeight="1" x14ac:dyDescent="0.15">
      <c r="B53" s="94"/>
      <c r="C53" s="9" t="s">
        <v>20</v>
      </c>
      <c r="D53" s="12">
        <v>850</v>
      </c>
      <c r="E53" s="61"/>
      <c r="F53" s="74" t="str">
        <f t="shared" si="2"/>
        <v/>
      </c>
      <c r="G53" s="38"/>
      <c r="I53" s="157"/>
      <c r="J53" s="158"/>
      <c r="K53" s="159"/>
      <c r="L53" s="87" t="s">
        <v>97</v>
      </c>
      <c r="M53" s="191"/>
      <c r="N53" s="192"/>
      <c r="O53" s="193"/>
    </row>
    <row r="54" spans="2:15" ht="27" customHeight="1" x14ac:dyDescent="0.15">
      <c r="B54" s="94"/>
      <c r="C54" s="9" t="s">
        <v>21</v>
      </c>
      <c r="D54" s="12">
        <v>500</v>
      </c>
      <c r="E54" s="61"/>
      <c r="F54" s="74" t="str">
        <f t="shared" si="2"/>
        <v/>
      </c>
      <c r="G54" s="38"/>
      <c r="I54" s="157"/>
      <c r="J54" s="158"/>
      <c r="K54" s="159"/>
      <c r="L54" s="85" t="s">
        <v>98</v>
      </c>
      <c r="M54" s="157"/>
      <c r="N54" s="158"/>
      <c r="O54" s="85"/>
    </row>
    <row r="55" spans="2:15" ht="27" customHeight="1" x14ac:dyDescent="0.15">
      <c r="B55" s="94"/>
      <c r="C55" s="9" t="s">
        <v>22</v>
      </c>
      <c r="D55" s="12">
        <v>1500</v>
      </c>
      <c r="E55" s="61"/>
      <c r="F55" s="74" t="str">
        <f t="shared" si="2"/>
        <v/>
      </c>
      <c r="G55" s="38"/>
      <c r="I55" s="160"/>
      <c r="J55" s="161"/>
      <c r="K55" s="162"/>
      <c r="L55" s="86" t="s">
        <v>99</v>
      </c>
      <c r="M55" s="160"/>
      <c r="N55" s="161"/>
      <c r="O55" s="86"/>
    </row>
    <row r="56" spans="2:15" ht="27" customHeight="1" x14ac:dyDescent="0.15">
      <c r="B56" s="94"/>
      <c r="C56" s="9" t="s">
        <v>75</v>
      </c>
      <c r="D56" s="12">
        <v>350</v>
      </c>
      <c r="E56" s="61"/>
      <c r="F56" s="74" t="str">
        <f t="shared" si="2"/>
        <v/>
      </c>
      <c r="G56" s="38"/>
      <c r="I56" s="17"/>
      <c r="J56" s="17"/>
      <c r="K56" s="17"/>
      <c r="L56" s="17"/>
      <c r="M56" s="17"/>
      <c r="N56" s="17"/>
      <c r="O56" s="17"/>
    </row>
    <row r="57" spans="2:15" ht="27" customHeight="1" x14ac:dyDescent="0.15">
      <c r="B57" s="94"/>
      <c r="C57" s="9" t="s">
        <v>52</v>
      </c>
      <c r="D57" s="12">
        <v>350</v>
      </c>
      <c r="E57" s="61"/>
      <c r="F57" s="74" t="str">
        <f t="shared" si="2"/>
        <v/>
      </c>
      <c r="G57" s="38"/>
      <c r="I57" s="24"/>
      <c r="J57" s="24"/>
      <c r="K57" s="24"/>
      <c r="L57" s="24"/>
      <c r="M57" s="8"/>
      <c r="N57" s="8"/>
      <c r="O57" s="8"/>
    </row>
    <row r="58" spans="2:15" ht="27" customHeight="1" x14ac:dyDescent="0.15">
      <c r="B58" s="94"/>
      <c r="C58" s="9" t="s">
        <v>50</v>
      </c>
      <c r="D58" s="12">
        <v>950</v>
      </c>
      <c r="E58" s="61"/>
      <c r="F58" s="74" t="str">
        <f>IF(AND(D59&lt;&gt;"",E58&lt;&gt;""),D59*E58,"")</f>
        <v/>
      </c>
      <c r="G58" s="38"/>
      <c r="I58" s="24"/>
      <c r="J58" s="24"/>
      <c r="K58" s="24"/>
      <c r="L58" s="24"/>
      <c r="M58" s="23"/>
    </row>
    <row r="59" spans="2:15" ht="27" customHeight="1" x14ac:dyDescent="0.15">
      <c r="B59" s="94"/>
      <c r="C59" s="9" t="s">
        <v>59</v>
      </c>
      <c r="D59" s="12">
        <v>350</v>
      </c>
      <c r="E59" s="61"/>
      <c r="F59" s="74" t="str">
        <f>IF(AND(D60&lt;&gt;"",E59&lt;&gt;""),D60*E59,"")</f>
        <v/>
      </c>
      <c r="G59" s="38"/>
      <c r="I59" s="23"/>
      <c r="J59" s="23"/>
      <c r="K59" s="23"/>
      <c r="L59" s="23"/>
      <c r="M59" s="23"/>
    </row>
    <row r="60" spans="2:15" ht="27" customHeight="1" x14ac:dyDescent="0.15">
      <c r="B60" s="94"/>
      <c r="C60" s="9" t="s">
        <v>60</v>
      </c>
      <c r="D60" s="12">
        <v>400</v>
      </c>
      <c r="E60" s="61"/>
      <c r="F60" s="74" t="str">
        <f>IF(AND(D58&lt;&gt;"",E60&lt;&gt;""),D58*E60,"")</f>
        <v/>
      </c>
      <c r="G60" s="38"/>
      <c r="I60" s="23"/>
      <c r="J60" s="23"/>
      <c r="K60" s="23"/>
      <c r="L60" s="23"/>
      <c r="M60" s="23"/>
    </row>
    <row r="61" spans="2:15" ht="20.100000000000001" customHeight="1" thickBot="1" x14ac:dyDescent="0.2">
      <c r="B61" s="95"/>
      <c r="C61" s="9" t="s">
        <v>64</v>
      </c>
      <c r="D61" s="12">
        <v>1350</v>
      </c>
      <c r="E61" s="65"/>
      <c r="F61" s="74" t="str">
        <f t="shared" ref="F61" si="3">IF(AND(D61&lt;&gt;"",E61&lt;&gt;""),D61*E61,"")</f>
        <v/>
      </c>
      <c r="I61" s="23"/>
      <c r="J61" s="23"/>
      <c r="K61" s="23"/>
      <c r="L61" s="23"/>
      <c r="M61" s="23"/>
    </row>
    <row r="62" spans="2:15" ht="20.100000000000001" customHeight="1" thickTop="1" x14ac:dyDescent="0.15">
      <c r="I62" s="23"/>
      <c r="J62" s="23"/>
      <c r="K62" s="23"/>
      <c r="L62" s="23"/>
      <c r="M62" s="23"/>
    </row>
    <row r="63" spans="2:15" ht="20.100000000000001" customHeight="1" x14ac:dyDescent="0.15">
      <c r="I63" s="23"/>
      <c r="J63" s="23"/>
      <c r="K63" s="23"/>
      <c r="L63" s="23"/>
      <c r="M63" s="23"/>
    </row>
    <row r="64" spans="2:15" ht="20.100000000000001" customHeight="1" x14ac:dyDescent="0.15">
      <c r="I64" s="23"/>
      <c r="J64" s="23"/>
      <c r="K64" s="23"/>
      <c r="L64" s="23"/>
      <c r="M64" s="23"/>
    </row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hidden="1" customHeight="1" x14ac:dyDescent="0.15"/>
    <row r="85" ht="20.100000000000001" hidden="1" customHeight="1" x14ac:dyDescent="0.15"/>
    <row r="86" ht="20.100000000000001" hidden="1" customHeight="1" x14ac:dyDescent="0.15"/>
    <row r="87" ht="20.100000000000001" hidden="1" customHeight="1" x14ac:dyDescent="0.15"/>
    <row r="88" ht="20.100000000000001" hidden="1" customHeight="1" x14ac:dyDescent="0.15"/>
    <row r="89" ht="20.100000000000001" hidden="1" customHeight="1" x14ac:dyDescent="0.15"/>
    <row r="90" ht="20.100000000000001" hidden="1" customHeight="1" x14ac:dyDescent="0.15"/>
    <row r="91" ht="20.100000000000001" hidden="1" customHeight="1" x14ac:dyDescent="0.15"/>
    <row r="92" ht="20.100000000000001" hidden="1" customHeight="1" x14ac:dyDescent="0.15"/>
    <row r="93" ht="20.100000000000001" hidden="1" customHeight="1" x14ac:dyDescent="0.15"/>
    <row r="94" ht="30.75" customHeight="1" x14ac:dyDescent="0.15"/>
  </sheetData>
  <sheetProtection algorithmName="SHA-512" hashValue="bRrYuwFDOT9BQN0gRx0rjx0qqXgpC9vO9h2a+TP00cyjmKERFZQ52p/X/NP5qhmGeB0R7lllVw4ikRpNVG3NDw==" saltValue="Qpo5PZRJ19SmFgQoXtt0/w==" spinCount="100000" sheet="1" selectLockedCells="1"/>
  <mergeCells count="30">
    <mergeCell ref="I48:L49"/>
    <mergeCell ref="I50:L51"/>
    <mergeCell ref="I52:K55"/>
    <mergeCell ref="K5:O7"/>
    <mergeCell ref="H28:H29"/>
    <mergeCell ref="J8:O8"/>
    <mergeCell ref="J9:O9"/>
    <mergeCell ref="I47:L47"/>
    <mergeCell ref="I44:L45"/>
    <mergeCell ref="I15:L15"/>
    <mergeCell ref="J5:J7"/>
    <mergeCell ref="M54:N55"/>
    <mergeCell ref="M53:O53"/>
    <mergeCell ref="H30:H42"/>
    <mergeCell ref="B47:B61"/>
    <mergeCell ref="B16:B46"/>
    <mergeCell ref="J2:O2"/>
    <mergeCell ref="H16:H27"/>
    <mergeCell ref="G2:I2"/>
    <mergeCell ref="G3:I7"/>
    <mergeCell ref="G8:I10"/>
    <mergeCell ref="G11:I12"/>
    <mergeCell ref="M44:O45"/>
    <mergeCell ref="J10:O10"/>
    <mergeCell ref="J11:O12"/>
    <mergeCell ref="B4:F5"/>
    <mergeCell ref="B6:F7"/>
    <mergeCell ref="B2:E3"/>
    <mergeCell ref="J3:J4"/>
    <mergeCell ref="K3:O4"/>
  </mergeCells>
  <phoneticPr fontId="2"/>
  <conditionalFormatting sqref="M44:O45">
    <cfRule type="cellIs" dxfId="0" priority="1" operator="equal">
      <formula>0</formula>
    </cfRule>
  </conditionalFormatting>
  <dataValidations count="2">
    <dataValidation type="list" allowBlank="1" showInputMessage="1" sqref="I48:L49" xr:uid="{22D8C592-86E3-4C33-81DB-624A748CE72D}">
      <formula1>"窓口受取,配達希望"</formula1>
    </dataValidation>
    <dataValidation type="list" allowBlank="1" showInputMessage="1" sqref="I50:L51" xr:uid="{B2CE94DF-36C0-497E-8BE9-DFBE3270AE4C}">
      <formula1>"領収済,当日払,代金引換"</formula1>
    </dataValidation>
  </dataValidations>
  <printOptions horizontalCentered="1"/>
  <pageMargins left="0.11811023622047245" right="0.11811023622047245" top="0.74803149606299213" bottom="0.39370078740157483" header="0.31496062992125984" footer="0.19685039370078741"/>
  <pageSetup paperSize="9" scale="53" orientation="portrait" r:id="rId1"/>
  <headerFooter>
    <oddFooter>&amp;R（R4.11）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musabou4</dc:creator>
  <cp:lastModifiedBy>kishi</cp:lastModifiedBy>
  <cp:lastPrinted>2022-09-26T06:18:33Z</cp:lastPrinted>
  <dcterms:created xsi:type="dcterms:W3CDTF">2016-05-02T06:10:04Z</dcterms:created>
  <dcterms:modified xsi:type="dcterms:W3CDTF">2022-11-07T03:24:09Z</dcterms:modified>
</cp:coreProperties>
</file>